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385" windowWidth="15240" windowHeight="7830"/>
  </bookViews>
  <sheets>
    <sheet name="Orçamento" sheetId="2" r:id="rId1"/>
    <sheet name="Para Onde" sheetId="3" r:id="rId2"/>
    <sheet name="Gráficos" sheetId="4" r:id="rId3"/>
    <sheet name="Bancos" sheetId="39745" r:id="rId4"/>
    <sheet name="Anual" sheetId="1" r:id="rId5"/>
    <sheet name="Ano" sheetId="6" r:id="rId6"/>
  </sheets>
  <definedNames>
    <definedName name="_Regression_Int" localSheetId="5" hidden="1">1</definedName>
    <definedName name="_xlnm.Print_Area" localSheetId="5">Ano!$A$22:$W$67</definedName>
    <definedName name="_xlnm.Print_Area" localSheetId="0">Orçamento!$A$1:$Z$98</definedName>
    <definedName name="DAYINDX">Ano!$Z$87:$AF$87</definedName>
    <definedName name="_xlnm.Print_Titles" localSheetId="0">Orçamento!$1:$3</definedName>
  </definedNames>
  <calcPr calcId="124519"/>
</workbook>
</file>

<file path=xl/calcChain.xml><?xml version="1.0" encoding="utf-8"?>
<calcChain xmlns="http://schemas.openxmlformats.org/spreadsheetml/2006/main">
  <c r="X5" i="2"/>
  <c r="X6"/>
  <c r="X7"/>
  <c r="X8"/>
  <c r="X9"/>
  <c r="X10"/>
  <c r="X11"/>
  <c r="X13"/>
  <c r="X14"/>
  <c r="X15"/>
  <c r="X16"/>
  <c r="X17"/>
  <c r="X18"/>
  <c r="X19"/>
  <c r="X20"/>
  <c r="X21"/>
  <c r="X22"/>
  <c r="X23"/>
  <c r="X24"/>
  <c r="X26"/>
  <c r="X27"/>
  <c r="X28"/>
  <c r="X29"/>
  <c r="X30"/>
  <c r="X31"/>
  <c r="X32"/>
  <c r="X34"/>
  <c r="X35"/>
  <c r="X36"/>
  <c r="X37"/>
  <c r="X38"/>
  <c r="X39"/>
  <c r="X41"/>
  <c r="X42"/>
  <c r="X43"/>
  <c r="X44"/>
  <c r="X45"/>
  <c r="X46"/>
  <c r="X47"/>
  <c r="X48"/>
  <c r="X49"/>
  <c r="X51"/>
  <c r="X52"/>
  <c r="X53"/>
  <c r="X54"/>
  <c r="X55"/>
  <c r="X56"/>
  <c r="X57"/>
  <c r="X58"/>
  <c r="X59"/>
  <c r="X60"/>
  <c r="X61"/>
  <c r="X63"/>
  <c r="X64"/>
  <c r="X65"/>
  <c r="X66"/>
  <c r="X67"/>
  <c r="X68"/>
  <c r="X69"/>
  <c r="X70"/>
  <c r="X71"/>
  <c r="X72"/>
  <c r="X74"/>
  <c r="X75"/>
  <c r="X76"/>
  <c r="X77"/>
  <c r="X79"/>
  <c r="X81"/>
  <c r="X82"/>
  <c r="X83"/>
  <c r="X84"/>
  <c r="X85"/>
  <c r="X86"/>
  <c r="X87"/>
  <c r="X88"/>
  <c r="X89"/>
  <c r="X90"/>
  <c r="X95"/>
  <c r="V5"/>
  <c r="V6"/>
  <c r="V7"/>
  <c r="V8"/>
  <c r="V9"/>
  <c r="V10"/>
  <c r="V11"/>
  <c r="V14"/>
  <c r="V15"/>
  <c r="V16"/>
  <c r="V17"/>
  <c r="V18"/>
  <c r="V19"/>
  <c r="V20"/>
  <c r="V21"/>
  <c r="V22"/>
  <c r="V23"/>
  <c r="V24"/>
  <c r="V26"/>
  <c r="V27"/>
  <c r="V28"/>
  <c r="V29"/>
  <c r="V30"/>
  <c r="V31"/>
  <c r="V32"/>
  <c r="V34"/>
  <c r="V35"/>
  <c r="V36"/>
  <c r="V37"/>
  <c r="V38"/>
  <c r="V39"/>
  <c r="V41"/>
  <c r="V42"/>
  <c r="V43"/>
  <c r="V44"/>
  <c r="V45"/>
  <c r="V46"/>
  <c r="V47"/>
  <c r="V48"/>
  <c r="V49"/>
  <c r="V52"/>
  <c r="V53"/>
  <c r="V54"/>
  <c r="V55"/>
  <c r="V56"/>
  <c r="V57"/>
  <c r="V58"/>
  <c r="V59"/>
  <c r="V60"/>
  <c r="V61"/>
  <c r="V63"/>
  <c r="V64"/>
  <c r="V65"/>
  <c r="V66"/>
  <c r="V67"/>
  <c r="V68"/>
  <c r="V69"/>
  <c r="V70"/>
  <c r="V71"/>
  <c r="V72"/>
  <c r="V75"/>
  <c r="V76"/>
  <c r="V77"/>
  <c r="V79"/>
  <c r="V81"/>
  <c r="V82"/>
  <c r="V83"/>
  <c r="V84"/>
  <c r="V85"/>
  <c r="V86"/>
  <c r="V87"/>
  <c r="V88"/>
  <c r="V89"/>
  <c r="V90"/>
  <c r="T5"/>
  <c r="T6"/>
  <c r="T7"/>
  <c r="T8"/>
  <c r="T9"/>
  <c r="T10"/>
  <c r="T11"/>
  <c r="T13"/>
  <c r="T14"/>
  <c r="T15"/>
  <c r="T16"/>
  <c r="T17"/>
  <c r="T18"/>
  <c r="T19"/>
  <c r="T20"/>
  <c r="T21"/>
  <c r="T22"/>
  <c r="T23"/>
  <c r="T24"/>
  <c r="T26"/>
  <c r="T27"/>
  <c r="T28"/>
  <c r="T29"/>
  <c r="T30"/>
  <c r="T31"/>
  <c r="T32"/>
  <c r="T34"/>
  <c r="T35"/>
  <c r="T36"/>
  <c r="T37"/>
  <c r="T38"/>
  <c r="T39"/>
  <c r="T41"/>
  <c r="T42"/>
  <c r="T43"/>
  <c r="T44"/>
  <c r="T45"/>
  <c r="T46"/>
  <c r="T47"/>
  <c r="T48"/>
  <c r="T49"/>
  <c r="T51"/>
  <c r="T52"/>
  <c r="T53"/>
  <c r="T54"/>
  <c r="T55"/>
  <c r="T56"/>
  <c r="T57"/>
  <c r="T58"/>
  <c r="T59"/>
  <c r="T60"/>
  <c r="T61"/>
  <c r="T63"/>
  <c r="T64"/>
  <c r="T65"/>
  <c r="T66"/>
  <c r="T67"/>
  <c r="T68"/>
  <c r="T69"/>
  <c r="T70"/>
  <c r="T71"/>
  <c r="T72"/>
  <c r="T74"/>
  <c r="T75"/>
  <c r="T76"/>
  <c r="T77"/>
  <c r="T79"/>
  <c r="T81"/>
  <c r="T82"/>
  <c r="T83"/>
  <c r="T84"/>
  <c r="T85"/>
  <c r="T86"/>
  <c r="T87"/>
  <c r="T88"/>
  <c r="T89"/>
  <c r="T90"/>
  <c r="T95"/>
  <c r="R5"/>
  <c r="R6"/>
  <c r="R7"/>
  <c r="R8"/>
  <c r="R9"/>
  <c r="R10"/>
  <c r="R11"/>
  <c r="R13"/>
  <c r="R14"/>
  <c r="R15"/>
  <c r="R16"/>
  <c r="R17"/>
  <c r="R18"/>
  <c r="R19"/>
  <c r="R20"/>
  <c r="R21"/>
  <c r="R22"/>
  <c r="R23"/>
  <c r="R24"/>
  <c r="R26"/>
  <c r="R27"/>
  <c r="R28"/>
  <c r="R29"/>
  <c r="R30"/>
  <c r="R31"/>
  <c r="R32"/>
  <c r="R34"/>
  <c r="R35"/>
  <c r="R36"/>
  <c r="R37"/>
  <c r="R38"/>
  <c r="R39"/>
  <c r="R41"/>
  <c r="R42"/>
  <c r="R43"/>
  <c r="R44"/>
  <c r="R45"/>
  <c r="R46"/>
  <c r="R47"/>
  <c r="R48"/>
  <c r="R49"/>
  <c r="R51"/>
  <c r="R52"/>
  <c r="R53"/>
  <c r="R54"/>
  <c r="R55"/>
  <c r="R56"/>
  <c r="R57"/>
  <c r="R58"/>
  <c r="R59"/>
  <c r="R60"/>
  <c r="R61"/>
  <c r="R63"/>
  <c r="R64"/>
  <c r="R65"/>
  <c r="R66"/>
  <c r="R67"/>
  <c r="R68"/>
  <c r="R69"/>
  <c r="R70"/>
  <c r="R71"/>
  <c r="R72"/>
  <c r="R74"/>
  <c r="R75"/>
  <c r="R76"/>
  <c r="R77"/>
  <c r="R79"/>
  <c r="R81"/>
  <c r="R82"/>
  <c r="R83"/>
  <c r="R84"/>
  <c r="R85"/>
  <c r="R86"/>
  <c r="R87"/>
  <c r="R88"/>
  <c r="R89"/>
  <c r="R90"/>
  <c r="R95"/>
  <c r="P5"/>
  <c r="P6"/>
  <c r="P7"/>
  <c r="P8"/>
  <c r="P9"/>
  <c r="P10"/>
  <c r="P11"/>
  <c r="P13"/>
  <c r="P14"/>
  <c r="P15"/>
  <c r="P16"/>
  <c r="P17"/>
  <c r="P18"/>
  <c r="P19"/>
  <c r="P20"/>
  <c r="P21"/>
  <c r="P22"/>
  <c r="P23"/>
  <c r="P24"/>
  <c r="P26"/>
  <c r="P27"/>
  <c r="P28"/>
  <c r="P29"/>
  <c r="P30"/>
  <c r="P31"/>
  <c r="P32"/>
  <c r="P34"/>
  <c r="P35"/>
  <c r="P36"/>
  <c r="P37"/>
  <c r="P38"/>
  <c r="P39"/>
  <c r="P41"/>
  <c r="P42"/>
  <c r="P43"/>
  <c r="P44"/>
  <c r="P45"/>
  <c r="P46"/>
  <c r="P47"/>
  <c r="P48"/>
  <c r="P49"/>
  <c r="P51"/>
  <c r="P52"/>
  <c r="P53"/>
  <c r="P54"/>
  <c r="P55"/>
  <c r="P56"/>
  <c r="P57"/>
  <c r="P58"/>
  <c r="P59"/>
  <c r="P60"/>
  <c r="P61"/>
  <c r="P63"/>
  <c r="P64"/>
  <c r="P65"/>
  <c r="P66"/>
  <c r="P67"/>
  <c r="P68"/>
  <c r="P69"/>
  <c r="P70"/>
  <c r="P71"/>
  <c r="P72"/>
  <c r="P74"/>
  <c r="P75"/>
  <c r="P76"/>
  <c r="P77"/>
  <c r="P79"/>
  <c r="P81"/>
  <c r="P82"/>
  <c r="P83"/>
  <c r="P84"/>
  <c r="P85"/>
  <c r="P86"/>
  <c r="P87"/>
  <c r="P88"/>
  <c r="P89"/>
  <c r="P90"/>
  <c r="P95"/>
  <c r="N5"/>
  <c r="N6"/>
  <c r="N7"/>
  <c r="N8"/>
  <c r="N9"/>
  <c r="N10"/>
  <c r="N11"/>
  <c r="N13"/>
  <c r="N14"/>
  <c r="N15"/>
  <c r="N16"/>
  <c r="N17"/>
  <c r="N18"/>
  <c r="N19"/>
  <c r="N20"/>
  <c r="N21"/>
  <c r="N22"/>
  <c r="N23"/>
  <c r="N24"/>
  <c r="N26"/>
  <c r="N27"/>
  <c r="N28"/>
  <c r="N29"/>
  <c r="N30"/>
  <c r="N31"/>
  <c r="N32"/>
  <c r="N34"/>
  <c r="N35"/>
  <c r="N36"/>
  <c r="N37"/>
  <c r="N38"/>
  <c r="N39"/>
  <c r="N41"/>
  <c r="N42"/>
  <c r="N43"/>
  <c r="N44"/>
  <c r="N45"/>
  <c r="N46"/>
  <c r="N47"/>
  <c r="N48"/>
  <c r="N49"/>
  <c r="N51"/>
  <c r="N52"/>
  <c r="N53"/>
  <c r="N54"/>
  <c r="N55"/>
  <c r="N56"/>
  <c r="N57"/>
  <c r="N58"/>
  <c r="N59"/>
  <c r="N60"/>
  <c r="N61"/>
  <c r="N63"/>
  <c r="N64"/>
  <c r="N65"/>
  <c r="N66"/>
  <c r="N67"/>
  <c r="N68"/>
  <c r="N69"/>
  <c r="N70"/>
  <c r="N71"/>
  <c r="N72"/>
  <c r="N74"/>
  <c r="N75"/>
  <c r="N76"/>
  <c r="N77"/>
  <c r="N79"/>
  <c r="N81"/>
  <c r="N82"/>
  <c r="N83"/>
  <c r="N84"/>
  <c r="N85"/>
  <c r="N86"/>
  <c r="N87"/>
  <c r="N88"/>
  <c r="N89"/>
  <c r="N90"/>
  <c r="N95"/>
  <c r="L5"/>
  <c r="L6"/>
  <c r="L7"/>
  <c r="L8"/>
  <c r="L9"/>
  <c r="L10"/>
  <c r="L11"/>
  <c r="L13"/>
  <c r="L14"/>
  <c r="L15"/>
  <c r="L16"/>
  <c r="L17"/>
  <c r="L18"/>
  <c r="L19"/>
  <c r="L20"/>
  <c r="L21"/>
  <c r="L22"/>
  <c r="L23"/>
  <c r="L24"/>
  <c r="L26"/>
  <c r="L27"/>
  <c r="L28"/>
  <c r="L29"/>
  <c r="L30"/>
  <c r="L31"/>
  <c r="L32"/>
  <c r="L34"/>
  <c r="L35"/>
  <c r="L36"/>
  <c r="L37"/>
  <c r="L38"/>
  <c r="L39"/>
  <c r="L41"/>
  <c r="L42"/>
  <c r="L43"/>
  <c r="L44"/>
  <c r="L45"/>
  <c r="L46"/>
  <c r="L47"/>
  <c r="L48"/>
  <c r="L49"/>
  <c r="L51"/>
  <c r="L52"/>
  <c r="L53"/>
  <c r="L54"/>
  <c r="L55"/>
  <c r="L56"/>
  <c r="L57"/>
  <c r="L58"/>
  <c r="L59"/>
  <c r="L60"/>
  <c r="L61"/>
  <c r="L63"/>
  <c r="L64"/>
  <c r="L65"/>
  <c r="L66"/>
  <c r="L67"/>
  <c r="L68"/>
  <c r="L69"/>
  <c r="L70"/>
  <c r="L71"/>
  <c r="L72"/>
  <c r="L74"/>
  <c r="L75"/>
  <c r="L76"/>
  <c r="L77"/>
  <c r="L79"/>
  <c r="L81"/>
  <c r="L82"/>
  <c r="L83"/>
  <c r="L84"/>
  <c r="L85"/>
  <c r="L86"/>
  <c r="L87"/>
  <c r="L88"/>
  <c r="L89"/>
  <c r="L90"/>
  <c r="L95"/>
  <c r="J5"/>
  <c r="J6"/>
  <c r="J7"/>
  <c r="J8"/>
  <c r="J9"/>
  <c r="J10"/>
  <c r="J11"/>
  <c r="J13"/>
  <c r="J14"/>
  <c r="J15"/>
  <c r="J16"/>
  <c r="J17"/>
  <c r="J18"/>
  <c r="J19"/>
  <c r="J20"/>
  <c r="J21"/>
  <c r="J22"/>
  <c r="J23"/>
  <c r="J24"/>
  <c r="J26"/>
  <c r="J27"/>
  <c r="J28"/>
  <c r="J29"/>
  <c r="J30"/>
  <c r="J31"/>
  <c r="J32"/>
  <c r="J34"/>
  <c r="J35"/>
  <c r="J36"/>
  <c r="J37"/>
  <c r="J38"/>
  <c r="J39"/>
  <c r="J41"/>
  <c r="J42"/>
  <c r="J43"/>
  <c r="J44"/>
  <c r="J45"/>
  <c r="J46"/>
  <c r="J47"/>
  <c r="J48"/>
  <c r="J49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4"/>
  <c r="J75"/>
  <c r="J76"/>
  <c r="J77"/>
  <c r="J79"/>
  <c r="J81"/>
  <c r="J82"/>
  <c r="J83"/>
  <c r="J84"/>
  <c r="J85"/>
  <c r="J86"/>
  <c r="J87"/>
  <c r="J88"/>
  <c r="J89"/>
  <c r="J90"/>
  <c r="J95"/>
  <c r="H5"/>
  <c r="H6"/>
  <c r="H7"/>
  <c r="H8"/>
  <c r="H9"/>
  <c r="H10"/>
  <c r="H11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4"/>
  <c r="H35"/>
  <c r="H36"/>
  <c r="H37"/>
  <c r="H38"/>
  <c r="H39"/>
  <c r="H41"/>
  <c r="H42"/>
  <c r="H43"/>
  <c r="H44"/>
  <c r="H45"/>
  <c r="H46"/>
  <c r="H47"/>
  <c r="H48"/>
  <c r="H49"/>
  <c r="H51"/>
  <c r="H52"/>
  <c r="H53"/>
  <c r="H54"/>
  <c r="H55"/>
  <c r="H56"/>
  <c r="H57"/>
  <c r="H58"/>
  <c r="H59"/>
  <c r="H60"/>
  <c r="H61"/>
  <c r="H63"/>
  <c r="H64"/>
  <c r="H65"/>
  <c r="H66"/>
  <c r="H67"/>
  <c r="H68"/>
  <c r="H69"/>
  <c r="H70"/>
  <c r="H71"/>
  <c r="H72"/>
  <c r="H74"/>
  <c r="H75"/>
  <c r="H76"/>
  <c r="H77"/>
  <c r="H79"/>
  <c r="H81"/>
  <c r="H82"/>
  <c r="H83"/>
  <c r="H84"/>
  <c r="H85"/>
  <c r="H86"/>
  <c r="H87"/>
  <c r="H88"/>
  <c r="H89"/>
  <c r="H90"/>
  <c r="H95"/>
  <c r="F5"/>
  <c r="F6"/>
  <c r="F7"/>
  <c r="F8"/>
  <c r="F9"/>
  <c r="F10"/>
  <c r="F11"/>
  <c r="F13"/>
  <c r="F14"/>
  <c r="F15"/>
  <c r="F16"/>
  <c r="F17"/>
  <c r="F18"/>
  <c r="F19"/>
  <c r="F20"/>
  <c r="F21"/>
  <c r="F22"/>
  <c r="F23"/>
  <c r="F24"/>
  <c r="F26"/>
  <c r="F27"/>
  <c r="F28"/>
  <c r="F29"/>
  <c r="F30"/>
  <c r="F31"/>
  <c r="F32"/>
  <c r="F34"/>
  <c r="F35"/>
  <c r="F36"/>
  <c r="F37"/>
  <c r="F38"/>
  <c r="F39"/>
  <c r="F42"/>
  <c r="F43"/>
  <c r="F44"/>
  <c r="F45"/>
  <c r="F46"/>
  <c r="F47"/>
  <c r="F48"/>
  <c r="F49"/>
  <c r="F52"/>
  <c r="F53"/>
  <c r="F54"/>
  <c r="F55"/>
  <c r="F56"/>
  <c r="F57"/>
  <c r="F58"/>
  <c r="F59"/>
  <c r="F60"/>
  <c r="F61"/>
  <c r="F63"/>
  <c r="F64"/>
  <c r="F65"/>
  <c r="F66"/>
  <c r="F67"/>
  <c r="F68"/>
  <c r="F69"/>
  <c r="F70"/>
  <c r="F71"/>
  <c r="F72"/>
  <c r="F74"/>
  <c r="F75"/>
  <c r="F76"/>
  <c r="F77"/>
  <c r="F79"/>
  <c r="F81"/>
  <c r="F82"/>
  <c r="F83"/>
  <c r="F84"/>
  <c r="F85"/>
  <c r="F86"/>
  <c r="F87"/>
  <c r="F88"/>
  <c r="F89"/>
  <c r="F90"/>
  <c r="D14"/>
  <c r="D15"/>
  <c r="D16"/>
  <c r="D17"/>
  <c r="D18"/>
  <c r="D19"/>
  <c r="D20"/>
  <c r="D21"/>
  <c r="D22"/>
  <c r="D23"/>
  <c r="D24"/>
  <c r="D26"/>
  <c r="D27"/>
  <c r="D28"/>
  <c r="D29"/>
  <c r="D30"/>
  <c r="D31"/>
  <c r="D32"/>
  <c r="D34"/>
  <c r="D35"/>
  <c r="D36"/>
  <c r="D37"/>
  <c r="D38"/>
  <c r="D39"/>
  <c r="D42"/>
  <c r="D43"/>
  <c r="D44"/>
  <c r="D45"/>
  <c r="D46"/>
  <c r="D47"/>
  <c r="D48"/>
  <c r="D49"/>
  <c r="D52"/>
  <c r="D53"/>
  <c r="D54"/>
  <c r="D55"/>
  <c r="D56"/>
  <c r="D57"/>
  <c r="D58"/>
  <c r="D59"/>
  <c r="D60"/>
  <c r="D61"/>
  <c r="D63"/>
  <c r="D64"/>
  <c r="D65"/>
  <c r="D66"/>
  <c r="D67"/>
  <c r="D68"/>
  <c r="D69"/>
  <c r="D70"/>
  <c r="D71"/>
  <c r="D72"/>
  <c r="D75"/>
  <c r="D76"/>
  <c r="D77"/>
  <c r="D79"/>
  <c r="D81"/>
  <c r="D82"/>
  <c r="D83"/>
  <c r="D84"/>
  <c r="D85"/>
  <c r="D86"/>
  <c r="D87"/>
  <c r="D88"/>
  <c r="D89"/>
  <c r="D90"/>
  <c r="D5"/>
  <c r="D6"/>
  <c r="D7"/>
  <c r="D8"/>
  <c r="D9"/>
  <c r="D10"/>
  <c r="D11"/>
  <c r="K24" i="6"/>
  <c r="Z88"/>
  <c r="AE74"/>
  <c r="AF74"/>
  <c r="A31"/>
  <c r="B31"/>
  <c r="C31"/>
  <c r="D31"/>
  <c r="E31"/>
  <c r="F31"/>
  <c r="G31"/>
  <c r="AE75"/>
  <c r="AF75"/>
  <c r="I31"/>
  <c r="J31"/>
  <c r="K31"/>
  <c r="L31"/>
  <c r="M31"/>
  <c r="N31"/>
  <c r="O31"/>
  <c r="Z75"/>
  <c r="AE76"/>
  <c r="AF76"/>
  <c r="Q31"/>
  <c r="R31"/>
  <c r="S31"/>
  <c r="T31"/>
  <c r="U31"/>
  <c r="V31"/>
  <c r="W31"/>
  <c r="A32"/>
  <c r="B32"/>
  <c r="C32"/>
  <c r="D32"/>
  <c r="E32"/>
  <c r="F32"/>
  <c r="G32"/>
  <c r="I32"/>
  <c r="J32"/>
  <c r="K32"/>
  <c r="L32"/>
  <c r="M32"/>
  <c r="N32"/>
  <c r="O32"/>
  <c r="Q32"/>
  <c r="R32"/>
  <c r="S32"/>
  <c r="T32"/>
  <c r="U32"/>
  <c r="V32"/>
  <c r="W32"/>
  <c r="A33"/>
  <c r="B33"/>
  <c r="C33"/>
  <c r="D33"/>
  <c r="E33"/>
  <c r="F33"/>
  <c r="G33"/>
  <c r="I33"/>
  <c r="J33"/>
  <c r="K33"/>
  <c r="L33"/>
  <c r="M33"/>
  <c r="N33"/>
  <c r="O33"/>
  <c r="Q33"/>
  <c r="R33"/>
  <c r="S33"/>
  <c r="T33"/>
  <c r="U33"/>
  <c r="V33"/>
  <c r="W33"/>
  <c r="A34"/>
  <c r="B34"/>
  <c r="C34"/>
  <c r="D34"/>
  <c r="E34"/>
  <c r="F34"/>
  <c r="G34"/>
  <c r="I34"/>
  <c r="J34"/>
  <c r="K34"/>
  <c r="L34"/>
  <c r="M34"/>
  <c r="N34"/>
  <c r="O34"/>
  <c r="Q34"/>
  <c r="R34"/>
  <c r="S34"/>
  <c r="T34"/>
  <c r="U34"/>
  <c r="V34"/>
  <c r="W34"/>
  <c r="A35"/>
  <c r="B35"/>
  <c r="C35"/>
  <c r="D35"/>
  <c r="E35"/>
  <c r="F35"/>
  <c r="G35"/>
  <c r="I35"/>
  <c r="J35"/>
  <c r="K35"/>
  <c r="L35"/>
  <c r="M35"/>
  <c r="N35"/>
  <c r="O35"/>
  <c r="Q35"/>
  <c r="R35"/>
  <c r="S35"/>
  <c r="T35"/>
  <c r="U35"/>
  <c r="V35"/>
  <c r="W35"/>
  <c r="A36"/>
  <c r="B36"/>
  <c r="Q36"/>
  <c r="R36"/>
  <c r="AE77"/>
  <c r="AF77"/>
  <c r="A41"/>
  <c r="B41"/>
  <c r="C41"/>
  <c r="D41"/>
  <c r="E41"/>
  <c r="F41"/>
  <c r="G41"/>
  <c r="AE78"/>
  <c r="AF78"/>
  <c r="I41"/>
  <c r="J41"/>
  <c r="K41"/>
  <c r="L41"/>
  <c r="M41"/>
  <c r="N41"/>
  <c r="O41"/>
  <c r="AE79"/>
  <c r="AF79"/>
  <c r="Q41"/>
  <c r="R41"/>
  <c r="S41"/>
  <c r="T41"/>
  <c r="U41"/>
  <c r="V41"/>
  <c r="W41"/>
  <c r="A42"/>
  <c r="B42"/>
  <c r="C42"/>
  <c r="D42"/>
  <c r="E42"/>
  <c r="F42"/>
  <c r="G42"/>
  <c r="I42"/>
  <c r="J42"/>
  <c r="K42"/>
  <c r="L42"/>
  <c r="M42"/>
  <c r="N42"/>
  <c r="O42"/>
  <c r="Q42"/>
  <c r="R42"/>
  <c r="S42"/>
  <c r="T42"/>
  <c r="U42"/>
  <c r="V42"/>
  <c r="W42"/>
  <c r="A43"/>
  <c r="B43"/>
  <c r="C43"/>
  <c r="D43"/>
  <c r="E43"/>
  <c r="F43"/>
  <c r="G43"/>
  <c r="I43"/>
  <c r="J43"/>
  <c r="K43"/>
  <c r="L43"/>
  <c r="M43"/>
  <c r="N43"/>
  <c r="O43"/>
  <c r="Q43"/>
  <c r="R43"/>
  <c r="S43"/>
  <c r="T43"/>
  <c r="U43"/>
  <c r="V43"/>
  <c r="W43"/>
  <c r="A44"/>
  <c r="B44"/>
  <c r="C44"/>
  <c r="D44"/>
  <c r="E44"/>
  <c r="F44"/>
  <c r="G44"/>
  <c r="I44"/>
  <c r="J44"/>
  <c r="K44"/>
  <c r="L44"/>
  <c r="M44"/>
  <c r="N44"/>
  <c r="O44"/>
  <c r="Q44"/>
  <c r="R44"/>
  <c r="S44"/>
  <c r="T44"/>
  <c r="U44"/>
  <c r="V44"/>
  <c r="W44"/>
  <c r="A45"/>
  <c r="B45"/>
  <c r="C45"/>
  <c r="D45"/>
  <c r="E45"/>
  <c r="F45"/>
  <c r="G45"/>
  <c r="I45"/>
  <c r="J45"/>
  <c r="K45"/>
  <c r="L45"/>
  <c r="M45"/>
  <c r="N45"/>
  <c r="O45"/>
  <c r="Q45"/>
  <c r="R45"/>
  <c r="S45"/>
  <c r="T45"/>
  <c r="U45"/>
  <c r="V45"/>
  <c r="W45"/>
  <c r="A46"/>
  <c r="B46"/>
  <c r="I46"/>
  <c r="J46"/>
  <c r="Q46"/>
  <c r="R46"/>
  <c r="AE80"/>
  <c r="AF80"/>
  <c r="A51"/>
  <c r="B51"/>
  <c r="C51"/>
  <c r="D51"/>
  <c r="E51"/>
  <c r="F51"/>
  <c r="G51"/>
  <c r="AE81"/>
  <c r="AF81"/>
  <c r="I51"/>
  <c r="J51"/>
  <c r="K51"/>
  <c r="L51"/>
  <c r="M51"/>
  <c r="N51"/>
  <c r="O51"/>
  <c r="AE82"/>
  <c r="AF82"/>
  <c r="Q51"/>
  <c r="R51"/>
  <c r="S51"/>
  <c r="T51"/>
  <c r="U51"/>
  <c r="V51"/>
  <c r="W51"/>
  <c r="A52"/>
  <c r="B52"/>
  <c r="C52"/>
  <c r="D52"/>
  <c r="E52"/>
  <c r="F52"/>
  <c r="G52"/>
  <c r="I52"/>
  <c r="J52"/>
  <c r="K52"/>
  <c r="L52"/>
  <c r="M52"/>
  <c r="N52"/>
  <c r="O52"/>
  <c r="Q52"/>
  <c r="R52"/>
  <c r="S52"/>
  <c r="T52"/>
  <c r="U52"/>
  <c r="V52"/>
  <c r="W52"/>
  <c r="A53"/>
  <c r="B53"/>
  <c r="C53"/>
  <c r="D53"/>
  <c r="E53"/>
  <c r="F53"/>
  <c r="G53"/>
  <c r="I53"/>
  <c r="J53"/>
  <c r="K53"/>
  <c r="L53"/>
  <c r="M53"/>
  <c r="N53"/>
  <c r="O53"/>
  <c r="Q53"/>
  <c r="R53"/>
  <c r="S53"/>
  <c r="T53"/>
  <c r="U53"/>
  <c r="V53"/>
  <c r="W53"/>
  <c r="A54"/>
  <c r="B54"/>
  <c r="C54"/>
  <c r="D54"/>
  <c r="E54"/>
  <c r="F54"/>
  <c r="G54"/>
  <c r="I54"/>
  <c r="J54"/>
  <c r="K54"/>
  <c r="L54"/>
  <c r="M54"/>
  <c r="N54"/>
  <c r="O54"/>
  <c r="Q54"/>
  <c r="R54"/>
  <c r="S54"/>
  <c r="T54"/>
  <c r="U54"/>
  <c r="V54"/>
  <c r="W54"/>
  <c r="A55"/>
  <c r="B55"/>
  <c r="C55"/>
  <c r="D55"/>
  <c r="E55"/>
  <c r="F55"/>
  <c r="G55"/>
  <c r="I55"/>
  <c r="J55"/>
  <c r="K55"/>
  <c r="L55"/>
  <c r="M55"/>
  <c r="N55"/>
  <c r="O55"/>
  <c r="Q55"/>
  <c r="R55"/>
  <c r="S55"/>
  <c r="T55"/>
  <c r="U55"/>
  <c r="V55"/>
  <c r="W55"/>
  <c r="A56"/>
  <c r="B56"/>
  <c r="I56"/>
  <c r="J56"/>
  <c r="Q56"/>
  <c r="R56"/>
  <c r="AE83"/>
  <c r="AF83"/>
  <c r="A61"/>
  <c r="B61"/>
  <c r="C61"/>
  <c r="D61"/>
  <c r="E61"/>
  <c r="F61"/>
  <c r="G61"/>
  <c r="AE84"/>
  <c r="AF84"/>
  <c r="I61"/>
  <c r="J61"/>
  <c r="K61"/>
  <c r="L61"/>
  <c r="M61"/>
  <c r="N61"/>
  <c r="O61"/>
  <c r="AE85"/>
  <c r="AF85"/>
  <c r="Q61"/>
  <c r="R61"/>
  <c r="S61"/>
  <c r="T61"/>
  <c r="U61"/>
  <c r="V61"/>
  <c r="W61"/>
  <c r="A62"/>
  <c r="B62"/>
  <c r="C62"/>
  <c r="D62"/>
  <c r="E62"/>
  <c r="F62"/>
  <c r="G62"/>
  <c r="I62"/>
  <c r="J62"/>
  <c r="K62"/>
  <c r="L62"/>
  <c r="M62"/>
  <c r="N62"/>
  <c r="O62"/>
  <c r="Q62"/>
  <c r="R62"/>
  <c r="S62"/>
  <c r="T62"/>
  <c r="U62"/>
  <c r="V62"/>
  <c r="W62"/>
  <c r="A63"/>
  <c r="B63"/>
  <c r="C63"/>
  <c r="D63"/>
  <c r="E63"/>
  <c r="F63"/>
  <c r="G63"/>
  <c r="I63"/>
  <c r="J63"/>
  <c r="K63"/>
  <c r="L63"/>
  <c r="M63"/>
  <c r="N63"/>
  <c r="O63"/>
  <c r="Q63"/>
  <c r="R63"/>
  <c r="S63"/>
  <c r="T63"/>
  <c r="U63"/>
  <c r="V63"/>
  <c r="W63"/>
  <c r="A64"/>
  <c r="B64"/>
  <c r="C64"/>
  <c r="D64"/>
  <c r="E64"/>
  <c r="F64"/>
  <c r="G64"/>
  <c r="I64"/>
  <c r="J64"/>
  <c r="K64"/>
  <c r="L64"/>
  <c r="M64"/>
  <c r="N64"/>
  <c r="O64"/>
  <c r="Q64"/>
  <c r="R64"/>
  <c r="S64"/>
  <c r="T64"/>
  <c r="U64"/>
  <c r="V64"/>
  <c r="W64"/>
  <c r="A65"/>
  <c r="B65"/>
  <c r="C65"/>
  <c r="D65"/>
  <c r="E65"/>
  <c r="F65"/>
  <c r="G65"/>
  <c r="I65"/>
  <c r="J65"/>
  <c r="K65"/>
  <c r="L65"/>
  <c r="M65"/>
  <c r="N65"/>
  <c r="O65"/>
  <c r="Q65"/>
  <c r="R65"/>
  <c r="S65"/>
  <c r="T65"/>
  <c r="U65"/>
  <c r="V65"/>
  <c r="W65"/>
  <c r="A66"/>
  <c r="B66"/>
  <c r="I66"/>
  <c r="J66"/>
  <c r="Q66"/>
  <c r="R66"/>
  <c r="C4" i="2"/>
  <c r="C94" s="1"/>
  <c r="E4"/>
  <c r="E94" s="1"/>
  <c r="G4"/>
  <c r="G94" s="1"/>
  <c r="G96" s="1"/>
  <c r="I4"/>
  <c r="I94" s="1"/>
  <c r="K4"/>
  <c r="K94" s="1"/>
  <c r="K96" s="1"/>
  <c r="M4"/>
  <c r="O4"/>
  <c r="O94" s="1"/>
  <c r="Q4"/>
  <c r="Q94" s="1"/>
  <c r="Q96" s="1"/>
  <c r="S4"/>
  <c r="S94" s="1"/>
  <c r="U4"/>
  <c r="U94" s="1"/>
  <c r="V94" s="1"/>
  <c r="W4"/>
  <c r="Y4"/>
  <c r="Y94" s="1"/>
  <c r="Y96" s="1"/>
  <c r="C13"/>
  <c r="D13" s="1"/>
  <c r="E13"/>
  <c r="G13"/>
  <c r="I13"/>
  <c r="K13"/>
  <c r="M13"/>
  <c r="O13"/>
  <c r="Q13"/>
  <c r="S13"/>
  <c r="U13"/>
  <c r="V13" s="1"/>
  <c r="W13"/>
  <c r="Y13"/>
  <c r="C26"/>
  <c r="E26"/>
  <c r="G26"/>
  <c r="I26"/>
  <c r="K26"/>
  <c r="M26"/>
  <c r="O26"/>
  <c r="Q26"/>
  <c r="S26"/>
  <c r="U26"/>
  <c r="W26"/>
  <c r="Y26"/>
  <c r="C34"/>
  <c r="E34"/>
  <c r="G34"/>
  <c r="I34"/>
  <c r="K34"/>
  <c r="M34"/>
  <c r="O34"/>
  <c r="Q34"/>
  <c r="S34"/>
  <c r="U34"/>
  <c r="W34"/>
  <c r="Y34"/>
  <c r="C41"/>
  <c r="E41"/>
  <c r="F41" s="1"/>
  <c r="G41"/>
  <c r="I41"/>
  <c r="K41"/>
  <c r="M41"/>
  <c r="O41"/>
  <c r="Q41"/>
  <c r="S41"/>
  <c r="U41"/>
  <c r="W41"/>
  <c r="Y41"/>
  <c r="C51"/>
  <c r="D51" s="1"/>
  <c r="E51"/>
  <c r="F51" s="1"/>
  <c r="G51"/>
  <c r="I51"/>
  <c r="K51"/>
  <c r="M51"/>
  <c r="O51"/>
  <c r="Q51"/>
  <c r="S51"/>
  <c r="U51"/>
  <c r="V51" s="1"/>
  <c r="W51"/>
  <c r="Y51"/>
  <c r="C63"/>
  <c r="E63"/>
  <c r="G63"/>
  <c r="I63"/>
  <c r="K63"/>
  <c r="M63"/>
  <c r="O63"/>
  <c r="Q63"/>
  <c r="S63"/>
  <c r="U63"/>
  <c r="W63"/>
  <c r="Y63"/>
  <c r="C74"/>
  <c r="D74" s="1"/>
  <c r="E74"/>
  <c r="G74"/>
  <c r="I74"/>
  <c r="K74"/>
  <c r="M74"/>
  <c r="O74"/>
  <c r="Q74"/>
  <c r="S74"/>
  <c r="U74"/>
  <c r="W74"/>
  <c r="Y74"/>
  <c r="C81"/>
  <c r="E81"/>
  <c r="G81"/>
  <c r="I81"/>
  <c r="K81"/>
  <c r="M81"/>
  <c r="O81"/>
  <c r="O95" s="1"/>
  <c r="Q81"/>
  <c r="S81"/>
  <c r="U81"/>
  <c r="W81"/>
  <c r="Y81"/>
  <c r="M94"/>
  <c r="G95"/>
  <c r="I95"/>
  <c r="K95"/>
  <c r="M95"/>
  <c r="Q95"/>
  <c r="S95"/>
  <c r="W95"/>
  <c r="Y95"/>
  <c r="B102"/>
  <c r="B103"/>
  <c r="B104"/>
  <c r="B105"/>
  <c r="B106"/>
  <c r="B107"/>
  <c r="B108"/>
  <c r="B109"/>
  <c r="B110"/>
  <c r="U95" l="1"/>
  <c r="V95" s="1"/>
  <c r="V74"/>
  <c r="E95"/>
  <c r="F95" s="1"/>
  <c r="D41"/>
  <c r="C95"/>
  <c r="V4"/>
  <c r="P4"/>
  <c r="N94"/>
  <c r="N4"/>
  <c r="L4"/>
  <c r="L94"/>
  <c r="J94"/>
  <c r="J4"/>
  <c r="H4"/>
  <c r="H94"/>
  <c r="F94"/>
  <c r="X4"/>
  <c r="W94"/>
  <c r="T94"/>
  <c r="T4"/>
  <c r="R94"/>
  <c r="S96"/>
  <c r="R96" s="1"/>
  <c r="R4"/>
  <c r="P94"/>
  <c r="O96"/>
  <c r="P96" s="1"/>
  <c r="M96"/>
  <c r="I96"/>
  <c r="F4"/>
  <c r="D4"/>
  <c r="D94"/>
  <c r="U96" l="1"/>
  <c r="V96" s="1"/>
  <c r="E96"/>
  <c r="F96" s="1"/>
  <c r="D95"/>
  <c r="C96"/>
  <c r="C97" s="1"/>
  <c r="W96"/>
  <c r="X96" s="1"/>
  <c r="X94"/>
  <c r="T96"/>
  <c r="L96"/>
  <c r="N96"/>
  <c r="H96"/>
  <c r="J96"/>
  <c r="Z83"/>
  <c r="Z42"/>
  <c r="Z7"/>
  <c r="Z16"/>
  <c r="Z44"/>
  <c r="Z86"/>
  <c r="Z28"/>
  <c r="Z6"/>
  <c r="Z59"/>
  <c r="Z19"/>
  <c r="Z79"/>
  <c r="Z11"/>
  <c r="Z49"/>
  <c r="Z64"/>
  <c r="Z43"/>
  <c r="Z69"/>
  <c r="Z47"/>
  <c r="Z61"/>
  <c r="Z57"/>
  <c r="Z52"/>
  <c r="Z15"/>
  <c r="Z75"/>
  <c r="Z82"/>
  <c r="Z10"/>
  <c r="Z71"/>
  <c r="Z65"/>
  <c r="Z18"/>
  <c r="Z66"/>
  <c r="Z29"/>
  <c r="Z31"/>
  <c r="Z38"/>
  <c r="Z20"/>
  <c r="Z85"/>
  <c r="Z48"/>
  <c r="Z58"/>
  <c r="Z89"/>
  <c r="Z5"/>
  <c r="Z77"/>
  <c r="Z14"/>
  <c r="Z39"/>
  <c r="Z72"/>
  <c r="Z87"/>
  <c r="Z35"/>
  <c r="Z17"/>
  <c r="Z70"/>
  <c r="Z9"/>
  <c r="Z60"/>
  <c r="Z45"/>
  <c r="Z67"/>
  <c r="Z90"/>
  <c r="Z30"/>
  <c r="Z63"/>
  <c r="C108" s="1"/>
  <c r="Z21"/>
  <c r="Z37"/>
  <c r="Z54"/>
  <c r="Z53"/>
  <c r="Z74"/>
  <c r="C109" s="1"/>
  <c r="Z34"/>
  <c r="C105" s="1"/>
  <c r="Z8"/>
  <c r="Z76"/>
  <c r="Z56"/>
  <c r="Z22"/>
  <c r="Z46"/>
  <c r="Z24"/>
  <c r="Z88"/>
  <c r="Z36"/>
  <c r="Z68"/>
  <c r="Z84"/>
  <c r="Z32"/>
  <c r="Z55"/>
  <c r="Z23"/>
  <c r="Z51"/>
  <c r="C107" s="1"/>
  <c r="Z81"/>
  <c r="C110" s="1"/>
  <c r="Z27"/>
  <c r="Z41"/>
  <c r="C106" s="1"/>
  <c r="E97" l="1"/>
  <c r="G97" s="1"/>
  <c r="I97" s="1"/>
  <c r="D96"/>
  <c r="Z26"/>
  <c r="C104" s="1"/>
  <c r="Z13"/>
  <c r="C103" s="1"/>
  <c r="Z4"/>
  <c r="Z94" s="1"/>
  <c r="F97" l="1"/>
  <c r="D97"/>
  <c r="K97"/>
  <c r="M97" s="1"/>
  <c r="H97"/>
  <c r="Z95"/>
  <c r="Z96" s="1"/>
  <c r="C102"/>
  <c r="J97" l="1"/>
  <c r="O97"/>
  <c r="Q97" s="1"/>
  <c r="L97"/>
  <c r="N97" l="1"/>
  <c r="S97"/>
  <c r="P97"/>
  <c r="U97" l="1"/>
  <c r="R97"/>
  <c r="W97" l="1"/>
  <c r="V97" s="1"/>
  <c r="T97"/>
  <c r="Y97" l="1"/>
  <c r="Z97" s="1"/>
  <c r="X97" l="1"/>
</calcChain>
</file>

<file path=xl/sharedStrings.xml><?xml version="1.0" encoding="utf-8"?>
<sst xmlns="http://schemas.openxmlformats.org/spreadsheetml/2006/main" count="226" uniqueCount="128">
  <si>
    <r>
      <t xml:space="preserve">Digite aqui o ano desejado </t>
    </r>
    <r>
      <rPr>
        <sz val="10"/>
        <rFont val="Wingdings"/>
        <charset val="2"/>
      </rPr>
      <t>è</t>
    </r>
  </si>
  <si>
    <t>RESUMO PARA O GRÁFICO</t>
  </si>
  <si>
    <t>NÃO APAGUE ESTA ÁREA</t>
  </si>
  <si>
    <t>TOTAIS</t>
  </si>
  <si>
    <t>Luz</t>
  </si>
  <si>
    <t>Seguro de Vida</t>
  </si>
  <si>
    <t>Planilha para Orçamento Individual/Familiar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</si>
  <si>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</si>
  <si>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</si>
  <si>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</si>
  <si>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</si>
  <si>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</si>
  <si>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</si>
  <si>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</si>
  <si>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</si>
  <si>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</si>
  <si>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</si>
  <si>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</si>
  <si>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</si>
  <si>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</si>
  <si>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Outros</t>
  </si>
  <si>
    <t>HABITAÇÃO</t>
  </si>
  <si>
    <t>Aluguel/Prestação</t>
  </si>
  <si>
    <t>IPTU</t>
  </si>
  <si>
    <t>TV por Assinatura</t>
  </si>
  <si>
    <t>Supermercado</t>
  </si>
  <si>
    <t>Reformas/Consertos</t>
  </si>
  <si>
    <t>SAÚDE</t>
  </si>
  <si>
    <t>Médico</t>
  </si>
  <si>
    <t>Dentista</t>
  </si>
  <si>
    <t>TRANSPORTE</t>
  </si>
  <si>
    <t>Ônibus</t>
  </si>
  <si>
    <t>Metrô</t>
  </si>
  <si>
    <t>Trem</t>
  </si>
  <si>
    <t>Táxi</t>
  </si>
  <si>
    <t>AUTOMÓVEL</t>
  </si>
  <si>
    <t>Prestação</t>
  </si>
  <si>
    <t>Combustível</t>
  </si>
  <si>
    <t>Lavagens</t>
  </si>
  <si>
    <t>IPVA</t>
  </si>
  <si>
    <t>Rendimentos</t>
  </si>
  <si>
    <t>Gastos</t>
  </si>
  <si>
    <t>Multas</t>
  </si>
  <si>
    <t>Saldo do Mês</t>
  </si>
  <si>
    <t>Saldo Acumulado</t>
  </si>
  <si>
    <t>DESPESAS PESSOAIS</t>
  </si>
  <si>
    <t>Vestuário</t>
  </si>
  <si>
    <t>Academia</t>
  </si>
  <si>
    <t>Cursos</t>
  </si>
  <si>
    <t>LAZER</t>
  </si>
  <si>
    <t>Livraria</t>
  </si>
  <si>
    <t>Locadora de Vídeo</t>
  </si>
  <si>
    <t>CDs, Fitas, acessórios</t>
  </si>
  <si>
    <t>Passeios</t>
  </si>
  <si>
    <t>CARTÕES DE CRÉDITO</t>
  </si>
  <si>
    <t>JANEIRO</t>
  </si>
  <si>
    <t>FEVEREIRO</t>
  </si>
  <si>
    <t>MARÇO</t>
  </si>
  <si>
    <t>D</t>
  </si>
  <si>
    <t>S</t>
  </si>
  <si>
    <t>T</t>
  </si>
  <si>
    <t>Q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</si>
  <si>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</si>
  <si>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</si>
  <si>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</si>
  <si>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</si>
  <si>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</si>
  <si>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</si>
  <si>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</si>
  <si>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</si>
  <si>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</si>
  <si>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CALENDAR TABLES AND FORMULAS</t>
  </si>
  <si>
    <t>DO NOT ERASE OR DELETE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</si>
  <si>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</si>
  <si>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</si>
  <si>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</si>
  <si>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</si>
  <si>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</si>
  <si>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</si>
  <si>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</si>
  <si>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</si>
  <si>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</si>
  <si>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</si>
  <si>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</si>
  <si>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</si>
  <si>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DOW TABLE</t>
  </si>
  <si>
    <t>YEAR CALC</t>
  </si>
  <si>
    <t>Água</t>
  </si>
  <si>
    <t>AS CONTAS</t>
  </si>
  <si>
    <t>Adiantamento - dia 20</t>
  </si>
  <si>
    <t>Familia</t>
  </si>
  <si>
    <t>Santander - Visa</t>
  </si>
  <si>
    <t>BANCOS</t>
  </si>
  <si>
    <t>Segundo Emprego</t>
  </si>
  <si>
    <t>Manutenção</t>
  </si>
  <si>
    <t>Bicos</t>
  </si>
  <si>
    <t>Jogo de Loterica</t>
  </si>
  <si>
    <t>Farmacia</t>
  </si>
  <si>
    <t>Restaurantes / Pizzas</t>
  </si>
  <si>
    <t>Santander - Master</t>
  </si>
  <si>
    <t>Submarino - Master</t>
  </si>
  <si>
    <t>Santander - Pacotes</t>
  </si>
  <si>
    <t>Telefones - FIXO</t>
  </si>
  <si>
    <t>Internet</t>
  </si>
  <si>
    <t>Esgoto</t>
  </si>
  <si>
    <t>Shows / Baladas</t>
  </si>
  <si>
    <t>Itaú - Pacotes</t>
  </si>
  <si>
    <t>Conta Celular</t>
  </si>
  <si>
    <t>Cabelereiro</t>
  </si>
  <si>
    <t>Poupança - Bradesco</t>
  </si>
  <si>
    <t>Poupança - Santander</t>
  </si>
  <si>
    <t>Salário - dia 05</t>
  </si>
  <si>
    <t xml:space="preserve">SuperXcap </t>
  </si>
  <si>
    <t>RENDA PESSOAL</t>
  </si>
  <si>
    <t>Emprestimo</t>
  </si>
  <si>
    <t>Itaú - Juros / IOF</t>
  </si>
  <si>
    <t>Santander - Juros / IOF</t>
  </si>
  <si>
    <t>Calçados</t>
  </si>
  <si>
    <t>Faculdade</t>
  </si>
  <si>
    <t>Férias</t>
  </si>
  <si>
    <t xml:space="preserve">Padaria </t>
  </si>
  <si>
    <t>Bares / Bebidas</t>
  </si>
  <si>
    <t>Veterinario / Animal</t>
  </si>
  <si>
    <t>Caixa - Master</t>
  </si>
  <si>
    <t>Outros / Claro TV</t>
  </si>
  <si>
    <t>Seguro</t>
  </si>
  <si>
    <t>Itau - Master</t>
  </si>
  <si>
    <t>Informatica Geral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</si>
</sst>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.00_);[Red]_(* \(#,##0.00\);_(* &quot;-&quot;??_);_(@_)"/>
    <numFmt numFmtId="166" formatCode="mm/dd/yy_)"/>
    <numFmt numFmtId="167" formatCode="General_)"/>
  </numFmts>
  <fonts count="2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Helv"/>
    </font>
    <font>
      <b/>
      <sz val="13"/>
      <name val="Arial"/>
      <family val="2"/>
    </font>
    <font>
      <b/>
      <sz val="10"/>
      <color indexed="10"/>
      <name val="Arial"/>
      <family val="2"/>
    </font>
    <font>
      <b/>
      <sz val="24"/>
      <color indexed="10"/>
      <name val="Arial"/>
      <family val="2"/>
    </font>
    <font>
      <sz val="14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20"/>
      <name val="Arial"/>
      <family val="2"/>
    </font>
    <font>
      <b/>
      <sz val="10"/>
      <color indexed="56"/>
      <name val="Arial"/>
      <family val="2"/>
    </font>
    <font>
      <b/>
      <i/>
      <sz val="20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37" fontId="7" fillId="0" borderId="0"/>
    <xf numFmtId="9" fontId="24" fillId="0" borderId="0" applyFont="0" applyFill="0" applyBorder="0" applyAlignment="0" applyProtection="0"/>
  </cellStyleXfs>
  <cellXfs count="135">
    <xf numFmtId="0" fontId="0" fillId="0" borderId="0" xfId="0"/>
    <xf numFmtId="37" fontId="4" fillId="6" borderId="39" xfId="2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Fill="1"/>
    <xf numFmtId="0" fontId="0" fillId="0" borderId="0" xfId="0" applyFill="1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5" fillId="2" borderId="7" xfId="0" applyFont="1" applyFill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5" fillId="3" borderId="11" xfId="0" applyFont="1" applyFill="1" applyBorder="1"/>
    <xf numFmtId="0" fontId="5" fillId="4" borderId="12" xfId="0" applyFont="1" applyFill="1" applyBorder="1"/>
    <xf numFmtId="0" fontId="5" fillId="5" borderId="12" xfId="0" applyFont="1" applyFill="1" applyBorder="1"/>
    <xf numFmtId="165" fontId="1" fillId="2" borderId="13" xfId="0" applyNumberFormat="1" applyFont="1" applyFill="1" applyBorder="1"/>
    <xf numFmtId="165" fontId="1" fillId="2" borderId="14" xfId="0" applyNumberFormat="1" applyFont="1" applyFill="1" applyBorder="1"/>
    <xf numFmtId="165" fontId="1" fillId="2" borderId="15" xfId="0" applyNumberFormat="1" applyFont="1" applyFill="1" applyBorder="1"/>
    <xf numFmtId="37" fontId="8" fillId="0" borderId="0" xfId="2" applyFont="1" applyAlignment="1" applyProtection="1">
      <alignment horizontal="centerContinuous"/>
    </xf>
    <xf numFmtId="37" fontId="2" fillId="0" borderId="0" xfId="2" applyFont="1" applyAlignment="1">
      <alignment horizontal="centerContinuous"/>
    </xf>
    <xf numFmtId="37" fontId="2" fillId="0" borderId="0" xfId="2" applyFont="1" applyAlignment="1"/>
    <xf numFmtId="37" fontId="2" fillId="0" borderId="0" xfId="2" applyFont="1"/>
    <xf numFmtId="37" fontId="9" fillId="0" borderId="0" xfId="2" applyFont="1" applyAlignment="1" applyProtection="1">
      <alignment horizontal="centerContinuous"/>
    </xf>
    <xf numFmtId="37" fontId="2" fillId="0" borderId="0" xfId="2" applyFont="1" applyAlignment="1" applyProtection="1">
      <alignment horizontal="left"/>
    </xf>
    <xf numFmtId="37" fontId="2" fillId="0" borderId="0" xfId="2" applyFont="1" applyAlignment="1" applyProtection="1">
      <alignment horizontal="centerContinuous"/>
    </xf>
    <xf numFmtId="37" fontId="7" fillId="0" borderId="0" xfId="2"/>
    <xf numFmtId="37" fontId="2" fillId="6" borderId="0" xfId="2" applyFont="1" applyFill="1"/>
    <xf numFmtId="37" fontId="2" fillId="6" borderId="0" xfId="2" applyFont="1" applyFill="1" applyAlignment="1">
      <alignment horizontal="right"/>
    </xf>
    <xf numFmtId="37" fontId="10" fillId="0" borderId="0" xfId="2" applyFont="1" applyProtection="1"/>
    <xf numFmtId="37" fontId="11" fillId="0" borderId="0" xfId="2" applyFont="1" applyAlignment="1" applyProtection="1">
      <alignment horizontal="centerContinuous"/>
      <protection locked="0"/>
    </xf>
    <xf numFmtId="37" fontId="12" fillId="7" borderId="5" xfId="2" applyFont="1" applyFill="1" applyBorder="1" applyAlignment="1" applyProtection="1">
      <alignment horizontal="centerContinuous"/>
    </xf>
    <xf numFmtId="37" fontId="13" fillId="7" borderId="6" xfId="2" applyFont="1" applyFill="1" applyBorder="1" applyAlignment="1">
      <alignment horizontal="centerContinuous"/>
    </xf>
    <xf numFmtId="37" fontId="12" fillId="7" borderId="6" xfId="2" applyFont="1" applyFill="1" applyBorder="1" applyAlignment="1">
      <alignment horizontal="centerContinuous"/>
    </xf>
    <xf numFmtId="37" fontId="13" fillId="7" borderId="16" xfId="2" applyFont="1" applyFill="1" applyBorder="1" applyAlignment="1">
      <alignment horizontal="centerContinuous"/>
    </xf>
    <xf numFmtId="37" fontId="13" fillId="0" borderId="0" xfId="2" applyFont="1"/>
    <xf numFmtId="37" fontId="5" fillId="0" borderId="3" xfId="2" applyFont="1" applyBorder="1" applyAlignment="1" applyProtection="1">
      <alignment horizontal="center"/>
    </xf>
    <xf numFmtId="37" fontId="5" fillId="0" borderId="4" xfId="2" applyFont="1" applyBorder="1" applyAlignment="1" applyProtection="1">
      <alignment horizontal="center"/>
    </xf>
    <xf numFmtId="37" fontId="5" fillId="0" borderId="17" xfId="2" applyFont="1" applyBorder="1" applyAlignment="1" applyProtection="1">
      <alignment horizontal="center"/>
    </xf>
    <xf numFmtId="37" fontId="14" fillId="0" borderId="11" xfId="2" applyFont="1" applyBorder="1" applyProtection="1"/>
    <xf numFmtId="37" fontId="2" fillId="0" borderId="8" xfId="2" applyFont="1" applyBorder="1" applyProtection="1"/>
    <xf numFmtId="37" fontId="14" fillId="0" borderId="13" xfId="2" applyFont="1" applyBorder="1" applyProtection="1"/>
    <xf numFmtId="37" fontId="14" fillId="0" borderId="12" xfId="2" applyFont="1" applyBorder="1" applyProtection="1"/>
    <xf numFmtId="37" fontId="2" fillId="0" borderId="9" xfId="2" applyFont="1" applyBorder="1" applyProtection="1"/>
    <xf numFmtId="37" fontId="14" fillId="0" borderId="14" xfId="2" applyFont="1" applyBorder="1" applyProtection="1"/>
    <xf numFmtId="37" fontId="14" fillId="0" borderId="7" xfId="2" applyFont="1" applyBorder="1" applyProtection="1"/>
    <xf numFmtId="37" fontId="2" fillId="0" borderId="10" xfId="2" applyFont="1" applyBorder="1" applyProtection="1"/>
    <xf numFmtId="37" fontId="2" fillId="0" borderId="10" xfId="2" applyFont="1" applyBorder="1"/>
    <xf numFmtId="37" fontId="14" fillId="0" borderId="15" xfId="2" applyFont="1" applyBorder="1"/>
    <xf numFmtId="37" fontId="14" fillId="0" borderId="7" xfId="2" applyFont="1" applyBorder="1"/>
    <xf numFmtId="37" fontId="15" fillId="0" borderId="8" xfId="2" applyFont="1" applyBorder="1" applyProtection="1"/>
    <xf numFmtId="37" fontId="15" fillId="0" borderId="9" xfId="2" applyFont="1" applyBorder="1" applyProtection="1"/>
    <xf numFmtId="37" fontId="15" fillId="0" borderId="10" xfId="2" applyFont="1" applyBorder="1" applyProtection="1"/>
    <xf numFmtId="37" fontId="16" fillId="8" borderId="18" xfId="2" applyFont="1" applyFill="1" applyBorder="1" applyAlignment="1" applyProtection="1">
      <alignment horizontal="centerContinuous"/>
    </xf>
    <xf numFmtId="37" fontId="2" fillId="8" borderId="19" xfId="2" applyFont="1" applyFill="1" applyBorder="1" applyAlignment="1">
      <alignment horizontal="centerContinuous"/>
    </xf>
    <xf numFmtId="37" fontId="2" fillId="8" borderId="20" xfId="2" applyFont="1" applyFill="1" applyBorder="1" applyAlignment="1">
      <alignment horizontal="centerContinuous"/>
    </xf>
    <xf numFmtId="37" fontId="17" fillId="8" borderId="21" xfId="2" applyFont="1" applyFill="1" applyBorder="1" applyAlignment="1" applyProtection="1">
      <alignment horizontal="centerContinuous"/>
    </xf>
    <xf numFmtId="37" fontId="2" fillId="8" borderId="0" xfId="2" applyFont="1" applyFill="1" applyAlignment="1">
      <alignment horizontal="centerContinuous"/>
    </xf>
    <xf numFmtId="37" fontId="2" fillId="8" borderId="22" xfId="2" applyFont="1" applyFill="1" applyBorder="1" applyAlignment="1">
      <alignment horizontal="centerContinuous"/>
    </xf>
    <xf numFmtId="37" fontId="2" fillId="8" borderId="21" xfId="2" applyFont="1" applyFill="1" applyBorder="1" applyProtection="1"/>
    <xf numFmtId="37" fontId="2" fillId="8" borderId="0" xfId="2" applyFont="1" applyFill="1" applyProtection="1"/>
    <xf numFmtId="37" fontId="2" fillId="8" borderId="0" xfId="2" applyFont="1" applyFill="1" applyAlignment="1" applyProtection="1">
      <alignment horizontal="left"/>
    </xf>
    <xf numFmtId="37" fontId="2" fillId="8" borderId="0" xfId="2" applyFont="1" applyFill="1"/>
    <xf numFmtId="166" fontId="2" fillId="8" borderId="0" xfId="2" applyNumberFormat="1" applyFont="1" applyFill="1" applyProtection="1"/>
    <xf numFmtId="37" fontId="2" fillId="8" borderId="22" xfId="2" applyFont="1" applyFill="1" applyBorder="1"/>
    <xf numFmtId="37" fontId="2" fillId="8" borderId="21" xfId="2" applyFont="1" applyFill="1" applyBorder="1"/>
    <xf numFmtId="37" fontId="2" fillId="8" borderId="21" xfId="2" applyFont="1" applyFill="1" applyBorder="1" applyAlignment="1" applyProtection="1">
      <alignment horizontal="left"/>
    </xf>
    <xf numFmtId="167" fontId="2" fillId="8" borderId="0" xfId="2" applyNumberFormat="1" applyFont="1" applyFill="1" applyProtection="1"/>
    <xf numFmtId="37" fontId="2" fillId="8" borderId="23" xfId="2" applyFont="1" applyFill="1" applyBorder="1" applyAlignment="1" applyProtection="1">
      <alignment horizontal="left"/>
    </xf>
    <xf numFmtId="167" fontId="2" fillId="8" borderId="24" xfId="2" applyNumberFormat="1" applyFont="1" applyFill="1" applyBorder="1" applyProtection="1"/>
    <xf numFmtId="37" fontId="2" fillId="8" borderId="24" xfId="2" applyFont="1" applyFill="1" applyBorder="1"/>
    <xf numFmtId="37" fontId="2" fillId="8" borderId="25" xfId="2" applyFont="1" applyFill="1" applyBorder="1"/>
    <xf numFmtId="0" fontId="18" fillId="9" borderId="0" xfId="0" applyFont="1" applyFill="1"/>
    <xf numFmtId="0" fontId="19" fillId="0" borderId="26" xfId="0" applyFont="1" applyBorder="1"/>
    <xf numFmtId="164" fontId="0" fillId="0" borderId="26" xfId="0" applyNumberFormat="1" applyBorder="1"/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27" xfId="0" applyBorder="1"/>
    <xf numFmtId="164" fontId="0" fillId="0" borderId="26" xfId="0" applyNumberFormat="1" applyBorder="1" applyProtection="1">
      <protection locked="0"/>
    </xf>
    <xf numFmtId="0" fontId="21" fillId="0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0" fillId="0" borderId="28" xfId="0" applyNumberFormat="1" applyBorder="1" applyProtection="1">
      <protection locked="0"/>
    </xf>
    <xf numFmtId="164" fontId="0" fillId="0" borderId="0" xfId="0" applyNumberFormat="1" applyBorder="1"/>
    <xf numFmtId="164" fontId="0" fillId="0" borderId="29" xfId="0" applyNumberFormat="1" applyBorder="1" applyProtection="1">
      <protection locked="0"/>
    </xf>
    <xf numFmtId="164" fontId="0" fillId="0" borderId="0" xfId="0" applyNumberFormat="1" applyFill="1" applyBorder="1"/>
    <xf numFmtId="0" fontId="5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centerContinuous" vertic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10" borderId="2" xfId="0" applyFill="1" applyBorder="1"/>
    <xf numFmtId="0" fontId="0" fillId="10" borderId="3" xfId="0" applyFill="1" applyBorder="1"/>
    <xf numFmtId="0" fontId="23" fillId="10" borderId="5" xfId="1" applyFont="1" applyFill="1" applyBorder="1"/>
    <xf numFmtId="0" fontId="23" fillId="10" borderId="6" xfId="1" applyFont="1" applyFill="1" applyBorder="1"/>
    <xf numFmtId="164" fontId="23" fillId="10" borderId="30" xfId="1" applyNumberFormat="1" applyFont="1" applyFill="1" applyBorder="1"/>
    <xf numFmtId="164" fontId="23" fillId="10" borderId="31" xfId="1" applyNumberFormat="1" applyFont="1" applyFill="1" applyBorder="1"/>
    <xf numFmtId="164" fontId="23" fillId="10" borderId="32" xfId="0" applyNumberFormat="1" applyFont="1" applyFill="1" applyBorder="1"/>
    <xf numFmtId="164" fontId="23" fillId="10" borderId="34" xfId="0" applyNumberFormat="1" applyFont="1" applyFill="1" applyBorder="1"/>
    <xf numFmtId="164" fontId="23" fillId="10" borderId="33" xfId="0" applyNumberFormat="1" applyFont="1" applyFill="1" applyBorder="1"/>
    <xf numFmtId="0" fontId="0" fillId="0" borderId="40" xfId="0" applyBorder="1"/>
    <xf numFmtId="0" fontId="0" fillId="0" borderId="26" xfId="0" applyBorder="1"/>
    <xf numFmtId="0" fontId="0" fillId="0" borderId="29" xfId="0" applyBorder="1"/>
    <xf numFmtId="0" fontId="15" fillId="0" borderId="37" xfId="0" applyFont="1" applyBorder="1"/>
    <xf numFmtId="0" fontId="0" fillId="0" borderId="44" xfId="0" applyBorder="1"/>
    <xf numFmtId="0" fontId="0" fillId="0" borderId="45" xfId="0" applyBorder="1"/>
    <xf numFmtId="0" fontId="0" fillId="10" borderId="46" xfId="0" applyFill="1" applyBorder="1"/>
    <xf numFmtId="9" fontId="23" fillId="10" borderId="30" xfId="3" applyFont="1" applyFill="1" applyBorder="1"/>
    <xf numFmtId="9" fontId="23" fillId="10" borderId="47" xfId="3" applyFont="1" applyFill="1" applyBorder="1"/>
    <xf numFmtId="9" fontId="23" fillId="0" borderId="0" xfId="3" applyFont="1" applyFill="1" applyBorder="1"/>
    <xf numFmtId="9" fontId="23" fillId="10" borderId="26" xfId="3" applyFont="1" applyFill="1" applyBorder="1"/>
    <xf numFmtId="9" fontId="23" fillId="10" borderId="43" xfId="3" applyFont="1" applyFill="1" applyBorder="1"/>
    <xf numFmtId="0" fontId="23" fillId="10" borderId="48" xfId="1" applyFont="1" applyFill="1" applyBorder="1"/>
    <xf numFmtId="0" fontId="23" fillId="10" borderId="30" xfId="1" applyFont="1" applyFill="1" applyBorder="1"/>
    <xf numFmtId="0" fontId="0" fillId="10" borderId="41" xfId="0" applyFill="1" applyBorder="1"/>
    <xf numFmtId="0" fontId="0" fillId="10" borderId="42" xfId="0" applyFill="1" applyBorder="1"/>
    <xf numFmtId="9" fontId="23" fillId="10" borderId="29" xfId="3" applyFont="1" applyFill="1" applyBorder="1"/>
    <xf numFmtId="0" fontId="0" fillId="0" borderId="49" xfId="0" applyBorder="1"/>
    <xf numFmtId="164" fontId="0" fillId="0" borderId="35" xfId="0" applyNumberFormat="1" applyBorder="1" applyProtection="1">
      <protection locked="0"/>
    </xf>
    <xf numFmtId="0" fontId="0" fillId="0" borderId="50" xfId="0" applyBorder="1"/>
    <xf numFmtId="9" fontId="23" fillId="0" borderId="51" xfId="3" applyFont="1" applyFill="1" applyBorder="1"/>
    <xf numFmtId="0" fontId="0" fillId="0" borderId="52" xfId="0" applyBorder="1"/>
    <xf numFmtId="0" fontId="2" fillId="0" borderId="53" xfId="0" applyFont="1" applyBorder="1"/>
    <xf numFmtId="37" fontId="4" fillId="6" borderId="0" xfId="2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9" fontId="15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</cellXfs>
  <cellStyles count="4">
    <cellStyle name="NívelLinha_1" xfId="1" builtinId="1" iLevel="0"/>
    <cellStyle name="Normal" xfId="0" builtinId="0"/>
    <cellStyle name="Normal_Anual" xfId="2"/>
    <cellStyle name="Porcentagem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32BDB"/>
      <color rgb="FF0C10B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3600" b="0" i="0" u="none" strike="noStrike" baseline="0">
                <a:solidFill>
                  <a:srgbClr val="FF0000"/>
                </a:solidFill>
                <a:latin typeface="+mn-lt"/>
                <a:ea typeface="Wide Latin"/>
                <a:cs typeface="Wide Latin"/>
              </a:defRPr>
            </a:pPr>
            <a:r>
              <a:rPr lang="pt-BR" sz="3600">
                <a:latin typeface="+mn-lt"/>
              </a:rPr>
              <a:t>Para onde vai meu dinheiro?</a:t>
            </a:r>
          </a:p>
        </c:rich>
      </c:tx>
      <c:layout>
        <c:manualLayout>
          <c:xMode val="edge"/>
          <c:yMode val="edge"/>
          <c:x val="0.22126745435016268"/>
          <c:y val="2.0260492040520984E-2"/>
        </c:manualLayout>
      </c:layout>
      <c:spPr>
        <a:noFill/>
        <a:ln w="25400">
          <a:noFill/>
        </a:ln>
      </c:spPr>
    </c:title>
    <c:view3D>
      <c:rotX val="50"/>
      <c:perspective val="0"/>
    </c:view3D>
    <c:plotArea>
      <c:layout>
        <c:manualLayout>
          <c:layoutTarget val="inner"/>
          <c:xMode val="edge"/>
          <c:yMode val="edge"/>
          <c:x val="5.4779806659505909E-2"/>
          <c:y val="0.18813314037626827"/>
          <c:w val="0.62298603651988127"/>
          <c:h val="0.7192474674385034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Orçamento!$B$103:$B$110</c:f>
              <c:strCache>
                <c:ptCount val="8"/>
                <c:pt idx="0">
                  <c:v>HABITAÇÃO</c:v>
                </c:pt>
                <c:pt idx="1">
                  <c:v>SAÚDE</c:v>
                </c:pt>
                <c:pt idx="2">
                  <c:v>TRANSPORTE</c:v>
                </c:pt>
                <c:pt idx="3">
                  <c:v>AUTOMÓVEL</c:v>
                </c:pt>
                <c:pt idx="4">
                  <c:v>DESPESAS PESSOAIS</c:v>
                </c:pt>
                <c:pt idx="5">
                  <c:v>LAZER</c:v>
                </c:pt>
                <c:pt idx="6">
                  <c:v>CARTÕES DE CRÉDITO</c:v>
                </c:pt>
                <c:pt idx="7">
                  <c:v>BANCOS</c:v>
                </c:pt>
              </c:strCache>
            </c:strRef>
          </c:cat>
          <c:val>
            <c:numRef>
              <c:f>Orçamento!$C$103:$C$110</c:f>
              <c:numCache>
                <c:formatCode>_-* #,##0.00_-;\-* #,##0.00_-;_-* "-"??_-;_-@_-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9033297530115"/>
          <c:y val="0.18234442836468889"/>
          <c:w val="0.24919441460794844"/>
          <c:h val="0.5557163531114325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4400" b="0" i="0" u="none" strike="noStrike" baseline="0">
                <a:solidFill>
                  <a:srgbClr val="0070C0"/>
                </a:solidFill>
                <a:latin typeface="Verdana" pitchFamily="34" charset="0"/>
                <a:ea typeface="Wide Latin"/>
                <a:cs typeface="Wide Latin"/>
              </a:defRPr>
            </a:pPr>
            <a:r>
              <a:rPr lang="pt-BR" sz="4400">
                <a:solidFill>
                  <a:srgbClr val="0070C0"/>
                </a:solidFill>
                <a:latin typeface="Verdana" pitchFamily="34" charset="0"/>
              </a:rPr>
              <a:t>Gastos Com Bancos</a:t>
            </a:r>
          </a:p>
        </c:rich>
      </c:tx>
      <c:layout>
        <c:manualLayout>
          <c:xMode val="edge"/>
          <c:yMode val="edge"/>
          <c:x val="0.13498030791263874"/>
          <c:y val="2.4119633381572598E-2"/>
        </c:manualLayout>
      </c:layout>
      <c:spPr>
        <a:solidFill>
          <a:sysClr val="window" lastClr="FFFFFF"/>
        </a:solidFill>
        <a:ln w="25400">
          <a:noFill/>
        </a:ln>
      </c:spPr>
    </c:title>
    <c:view3D>
      <c:rotX val="50"/>
      <c:perspective val="0"/>
    </c:view3D>
    <c:plotArea>
      <c:layout>
        <c:manualLayout>
          <c:layoutTarget val="inner"/>
          <c:xMode val="edge"/>
          <c:yMode val="edge"/>
          <c:x val="5.4779806659505909E-2"/>
          <c:y val="0.18668596237337193"/>
          <c:w val="0.62620837808808305"/>
          <c:h val="0.723589001447178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132BD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7"/>
              <c:delete val="1"/>
            </c:dLbl>
            <c:dLbl>
              <c:idx val="8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Orçamento!$B$82:$B$90</c:f>
              <c:strCache>
                <c:ptCount val="8"/>
                <c:pt idx="0">
                  <c:v>Santander - Pacotes</c:v>
                </c:pt>
                <c:pt idx="1">
                  <c:v>Santander - Juros / IOF</c:v>
                </c:pt>
                <c:pt idx="2">
                  <c:v>Itaú - Pacotes</c:v>
                </c:pt>
                <c:pt idx="3">
                  <c:v>Itaú - Juros / IOF</c:v>
                </c:pt>
                <c:pt idx="4">
                  <c:v>Poupança - Bradesco</c:v>
                </c:pt>
                <c:pt idx="5">
                  <c:v>Poupança - Santander</c:v>
                </c:pt>
                <c:pt idx="6">
                  <c:v>Emprestimo</c:v>
                </c:pt>
                <c:pt idx="7">
                  <c:v>SuperXcap </c:v>
                </c:pt>
              </c:strCache>
            </c:strRef>
          </c:cat>
          <c:val>
            <c:numRef>
              <c:f>Orçamento!$Z$82:$Z$90</c:f>
              <c:numCache>
                <c:formatCode>_-* #,##0.00_-;\-* #,##0.00_-;_-*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249194414613"/>
          <c:y val="0.2503617945007236"/>
          <c:w val="0.24919441460794844"/>
          <c:h val="0.5557163531114325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Rendimentos e Despesas ao Longo do Ano</a:t>
            </a:r>
          </a:p>
        </c:rich>
      </c:tx>
      <c:layout>
        <c:manualLayout>
          <c:xMode val="edge"/>
          <c:yMode val="edge"/>
          <c:x val="0.18421078944079564"/>
          <c:y val="2.71493212669683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5414960025748"/>
          <c:y val="0.13574680628241537"/>
          <c:w val="0.85965017481469164"/>
          <c:h val="0.7043750948209706"/>
        </c:manualLayout>
      </c:layout>
      <c:lineChart>
        <c:grouping val="standard"/>
        <c:ser>
          <c:idx val="0"/>
          <c:order val="0"/>
          <c:tx>
            <c:strRef>
              <c:f>Orçamento!$B$94</c:f>
              <c:strCache>
                <c:ptCount val="1"/>
                <c:pt idx="0">
                  <c:v>Rendimentos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Orçamento!$C$93:$Y$93</c:f>
              <c:strCache>
                <c:ptCount val="23"/>
                <c:pt idx="0">
                  <c:v>Janeiro</c:v>
                </c:pt>
                <c:pt idx="2">
                  <c:v>Fevereiro</c:v>
                </c:pt>
                <c:pt idx="4">
                  <c:v>Março</c:v>
                </c:pt>
                <c:pt idx="6">
                  <c:v>Abril</c:v>
                </c:pt>
                <c:pt idx="8">
                  <c:v>Maio</c:v>
                </c:pt>
                <c:pt idx="10">
                  <c:v>Junho</c:v>
                </c:pt>
                <c:pt idx="12">
                  <c:v>Julho</c:v>
                </c:pt>
                <c:pt idx="14">
                  <c:v>Agosto</c:v>
                </c:pt>
                <c:pt idx="16">
                  <c:v>Setembro</c:v>
                </c:pt>
                <c:pt idx="18">
                  <c:v>Outubro</c:v>
                </c:pt>
                <c:pt idx="20">
                  <c:v>Novembro</c:v>
                </c:pt>
                <c:pt idx="22">
                  <c:v>Dezembro</c:v>
                </c:pt>
              </c:strCache>
            </c:strRef>
          </c:cat>
          <c:val>
            <c:numRef>
              <c:f>Orçamento!$C$94:$Y$94</c:f>
              <c:numCache>
                <c:formatCode>0%</c:formatCode>
                <c:ptCount val="23"/>
                <c:pt idx="0" formatCode="_(* #,##0.00_);[Red]_(* \(#,##0.00\);_(* &quot;-&quot;??_);_(@_)">
                  <c:v>0</c:v>
                </c:pt>
                <c:pt idx="1">
                  <c:v>0</c:v>
                </c:pt>
                <c:pt idx="2" formatCode="_(* #,##0.00_);[Red]_(* \(#,##0.00\);_(* &quot;-&quot;??_);_(@_)">
                  <c:v>0</c:v>
                </c:pt>
                <c:pt idx="3">
                  <c:v>0</c:v>
                </c:pt>
                <c:pt idx="4" formatCode="_(* #,##0.00_);[Red]_(* \(#,##0.00\);_(* &quot;-&quot;??_);_(@_)">
                  <c:v>0</c:v>
                </c:pt>
                <c:pt idx="5">
                  <c:v>0</c:v>
                </c:pt>
                <c:pt idx="6" formatCode="_(* #,##0.00_);[Red]_(* \(#,##0.00\);_(* &quot;-&quot;??_);_(@_)">
                  <c:v>0</c:v>
                </c:pt>
                <c:pt idx="7">
                  <c:v>0</c:v>
                </c:pt>
                <c:pt idx="8" formatCode="_(* #,##0.00_);[Red]_(* \(#,##0.00\);_(* &quot;-&quot;??_);_(@_)">
                  <c:v>0</c:v>
                </c:pt>
                <c:pt idx="9">
                  <c:v>0</c:v>
                </c:pt>
                <c:pt idx="10" formatCode="_(* #,##0.00_);[Red]_(* \(#,##0.00\);_(* &quot;-&quot;??_);_(@_)">
                  <c:v>0</c:v>
                </c:pt>
                <c:pt idx="11">
                  <c:v>0</c:v>
                </c:pt>
                <c:pt idx="12" formatCode="_(* #,##0.00_);[Red]_(* \(#,##0.00\);_(* &quot;-&quot;??_);_(@_)">
                  <c:v>0</c:v>
                </c:pt>
                <c:pt idx="13">
                  <c:v>0</c:v>
                </c:pt>
                <c:pt idx="14" formatCode="_(* #,##0.00_);[Red]_(* \(#,##0.00\);_(* &quot;-&quot;??_);_(@_)">
                  <c:v>0</c:v>
                </c:pt>
                <c:pt idx="15">
                  <c:v>0</c:v>
                </c:pt>
                <c:pt idx="16" formatCode="_(* #,##0.00_);[Red]_(* \(#,##0.00\);_(* &quot;-&quot;??_);_(@_)">
                  <c:v>0</c:v>
                </c:pt>
                <c:pt idx="17">
                  <c:v>0</c:v>
                </c:pt>
                <c:pt idx="18" formatCode="_(* #,##0.00_);[Red]_(* \(#,##0.00\);_(* &quot;-&quot;??_);_(@_)">
                  <c:v>0</c:v>
                </c:pt>
                <c:pt idx="19">
                  <c:v>0</c:v>
                </c:pt>
                <c:pt idx="20" formatCode="_(* #,##0.00_);[Red]_(* \(#,##0.00\);_(* &quot;-&quot;??_);_(@_)">
                  <c:v>0</c:v>
                </c:pt>
                <c:pt idx="21">
                  <c:v>0</c:v>
                </c:pt>
                <c:pt idx="22" formatCode="_(* #,##0.00_);[Red]_(* \(#,##0.00\);_(* &quot;-&quot;??_);_(@_)">
                  <c:v>0</c:v>
                </c:pt>
              </c:numCache>
            </c:numRef>
          </c:val>
        </c:ser>
        <c:ser>
          <c:idx val="1"/>
          <c:order val="1"/>
          <c:tx>
            <c:strRef>
              <c:f>Orçamento!$B$95</c:f>
              <c:strCache>
                <c:ptCount val="1"/>
                <c:pt idx="0">
                  <c:v>Gastos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Orçamento!$C$93:$Y$93</c:f>
              <c:strCache>
                <c:ptCount val="23"/>
                <c:pt idx="0">
                  <c:v>Janeiro</c:v>
                </c:pt>
                <c:pt idx="2">
                  <c:v>Fevereiro</c:v>
                </c:pt>
                <c:pt idx="4">
                  <c:v>Março</c:v>
                </c:pt>
                <c:pt idx="6">
                  <c:v>Abril</c:v>
                </c:pt>
                <c:pt idx="8">
                  <c:v>Maio</c:v>
                </c:pt>
                <c:pt idx="10">
                  <c:v>Junho</c:v>
                </c:pt>
                <c:pt idx="12">
                  <c:v>Julho</c:v>
                </c:pt>
                <c:pt idx="14">
                  <c:v>Agosto</c:v>
                </c:pt>
                <c:pt idx="16">
                  <c:v>Setembro</c:v>
                </c:pt>
                <c:pt idx="18">
                  <c:v>Outubro</c:v>
                </c:pt>
                <c:pt idx="20">
                  <c:v>Novembro</c:v>
                </c:pt>
                <c:pt idx="22">
                  <c:v>Dezembro</c:v>
                </c:pt>
              </c:strCache>
            </c:strRef>
          </c:cat>
          <c:val>
            <c:numRef>
              <c:f>Orçamento!$C$95:$Y$95</c:f>
              <c:numCache>
                <c:formatCode>0%</c:formatCode>
                <c:ptCount val="23"/>
                <c:pt idx="0" formatCode="_(* #,##0.00_);[Red]_(* \(#,##0.00\);_(* &quot;-&quot;??_);_(@_)">
                  <c:v>0</c:v>
                </c:pt>
                <c:pt idx="1">
                  <c:v>0</c:v>
                </c:pt>
                <c:pt idx="2" formatCode="_(* #,##0.00_);[Red]_(* \(#,##0.00\);_(* &quot;-&quot;??_);_(@_)">
                  <c:v>0</c:v>
                </c:pt>
                <c:pt idx="3">
                  <c:v>0</c:v>
                </c:pt>
                <c:pt idx="4" formatCode="_(* #,##0.00_);[Red]_(* \(#,##0.00\);_(* &quot;-&quot;??_);_(@_)">
                  <c:v>0</c:v>
                </c:pt>
                <c:pt idx="5">
                  <c:v>0</c:v>
                </c:pt>
                <c:pt idx="6" formatCode="_(* #,##0.00_);[Red]_(* \(#,##0.00\);_(* &quot;-&quot;??_);_(@_)">
                  <c:v>0</c:v>
                </c:pt>
                <c:pt idx="7">
                  <c:v>0</c:v>
                </c:pt>
                <c:pt idx="8" formatCode="_(* #,##0.00_);[Red]_(* \(#,##0.00\);_(* &quot;-&quot;??_);_(@_)">
                  <c:v>0</c:v>
                </c:pt>
                <c:pt idx="9">
                  <c:v>0</c:v>
                </c:pt>
                <c:pt idx="10" formatCode="_(* #,##0.00_);[Red]_(* \(#,##0.00\);_(* &quot;-&quot;??_);_(@_)">
                  <c:v>0</c:v>
                </c:pt>
                <c:pt idx="11">
                  <c:v>0</c:v>
                </c:pt>
                <c:pt idx="12" formatCode="_(* #,##0.00_);[Red]_(* \(#,##0.00\);_(* &quot;-&quot;??_);_(@_)">
                  <c:v>0</c:v>
                </c:pt>
                <c:pt idx="13">
                  <c:v>0</c:v>
                </c:pt>
                <c:pt idx="14" formatCode="_(* #,##0.00_);[Red]_(* \(#,##0.00\);_(* &quot;-&quot;??_);_(@_)">
                  <c:v>0</c:v>
                </c:pt>
                <c:pt idx="15">
                  <c:v>0</c:v>
                </c:pt>
                <c:pt idx="16" formatCode="_(* #,##0.00_);[Red]_(* \(#,##0.00\);_(* &quot;-&quot;??_);_(@_)">
                  <c:v>0</c:v>
                </c:pt>
                <c:pt idx="17">
                  <c:v>0</c:v>
                </c:pt>
                <c:pt idx="18" formatCode="_(* #,##0.00_);[Red]_(* \(#,##0.00\);_(* &quot;-&quot;??_);_(@_)">
                  <c:v>0</c:v>
                </c:pt>
                <c:pt idx="19">
                  <c:v>0</c:v>
                </c:pt>
                <c:pt idx="20" formatCode="_(* #,##0.00_);[Red]_(* \(#,##0.00\);_(* &quot;-&quot;??_);_(@_)">
                  <c:v>0</c:v>
                </c:pt>
                <c:pt idx="21">
                  <c:v>0</c:v>
                </c:pt>
                <c:pt idx="22" formatCode="_(* #,##0.00_);[Red]_(* \(#,##0.00\);_(* &quot;-&quot;??_);_(@_)">
                  <c:v>0</c:v>
                </c:pt>
              </c:numCache>
            </c:numRef>
          </c:val>
        </c:ser>
        <c:ser>
          <c:idx val="2"/>
          <c:order val="2"/>
          <c:tx>
            <c:strRef>
              <c:f>Orçamento!$B$96</c:f>
              <c:strCache>
                <c:ptCount val="1"/>
                <c:pt idx="0">
                  <c:v>Saldo do Mês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Orçamento!$C$93:$Y$93</c:f>
              <c:strCache>
                <c:ptCount val="23"/>
                <c:pt idx="0">
                  <c:v>Janeiro</c:v>
                </c:pt>
                <c:pt idx="2">
                  <c:v>Fevereiro</c:v>
                </c:pt>
                <c:pt idx="4">
                  <c:v>Março</c:v>
                </c:pt>
                <c:pt idx="6">
                  <c:v>Abril</c:v>
                </c:pt>
                <c:pt idx="8">
                  <c:v>Maio</c:v>
                </c:pt>
                <c:pt idx="10">
                  <c:v>Junho</c:v>
                </c:pt>
                <c:pt idx="12">
                  <c:v>Julho</c:v>
                </c:pt>
                <c:pt idx="14">
                  <c:v>Agosto</c:v>
                </c:pt>
                <c:pt idx="16">
                  <c:v>Setembro</c:v>
                </c:pt>
                <c:pt idx="18">
                  <c:v>Outubro</c:v>
                </c:pt>
                <c:pt idx="20">
                  <c:v>Novembro</c:v>
                </c:pt>
                <c:pt idx="22">
                  <c:v>Dezembro</c:v>
                </c:pt>
              </c:strCache>
            </c:strRef>
          </c:cat>
          <c:val>
            <c:numRef>
              <c:f>Orçamento!$C$96:$Y$96</c:f>
              <c:numCache>
                <c:formatCode>0%</c:formatCode>
                <c:ptCount val="23"/>
                <c:pt idx="0" formatCode="_(* #,##0.00_);[Red]_(* \(#,##0.00\);_(* &quot;-&quot;??_);_(@_)">
                  <c:v>0</c:v>
                </c:pt>
                <c:pt idx="1">
                  <c:v>0</c:v>
                </c:pt>
                <c:pt idx="2" formatCode="_(* #,##0.00_);[Red]_(* \(#,##0.00\);_(* &quot;-&quot;??_);_(@_)">
                  <c:v>0</c:v>
                </c:pt>
                <c:pt idx="3">
                  <c:v>0</c:v>
                </c:pt>
                <c:pt idx="4" formatCode="_(* #,##0.00_);[Red]_(* \(#,##0.00\);_(* &quot;-&quot;??_);_(@_)">
                  <c:v>0</c:v>
                </c:pt>
                <c:pt idx="5">
                  <c:v>0</c:v>
                </c:pt>
                <c:pt idx="6" formatCode="_(* #,##0.00_);[Red]_(* \(#,##0.00\);_(* &quot;-&quot;??_);_(@_)">
                  <c:v>0</c:v>
                </c:pt>
                <c:pt idx="7">
                  <c:v>0</c:v>
                </c:pt>
                <c:pt idx="8" formatCode="_(* #,##0.00_);[Red]_(* \(#,##0.00\);_(* &quot;-&quot;??_);_(@_)">
                  <c:v>0</c:v>
                </c:pt>
                <c:pt idx="9">
                  <c:v>0</c:v>
                </c:pt>
                <c:pt idx="10" formatCode="_(* #,##0.00_);[Red]_(* \(#,##0.00\);_(* &quot;-&quot;??_);_(@_)">
                  <c:v>0</c:v>
                </c:pt>
                <c:pt idx="11">
                  <c:v>0</c:v>
                </c:pt>
                <c:pt idx="12" formatCode="_(* #,##0.00_);[Red]_(* \(#,##0.00\);_(* &quot;-&quot;??_);_(@_)">
                  <c:v>0</c:v>
                </c:pt>
                <c:pt idx="13">
                  <c:v>0</c:v>
                </c:pt>
                <c:pt idx="14" formatCode="_(* #,##0.00_);[Red]_(* \(#,##0.00\);_(* &quot;-&quot;??_);_(@_)">
                  <c:v>0</c:v>
                </c:pt>
                <c:pt idx="15">
                  <c:v>0</c:v>
                </c:pt>
                <c:pt idx="16" formatCode="_(* #,##0.00_);[Red]_(* \(#,##0.00\);_(* &quot;-&quot;??_);_(@_)">
                  <c:v>0</c:v>
                </c:pt>
                <c:pt idx="17">
                  <c:v>0</c:v>
                </c:pt>
                <c:pt idx="18" formatCode="_(* #,##0.00_);[Red]_(* \(#,##0.00\);_(* &quot;-&quot;??_);_(@_)">
                  <c:v>0</c:v>
                </c:pt>
                <c:pt idx="19">
                  <c:v>0</c:v>
                </c:pt>
                <c:pt idx="20" formatCode="_(* #,##0.00_);[Red]_(* \(#,##0.00\);_(* &quot;-&quot;??_);_(@_)">
                  <c:v>0</c:v>
                </c:pt>
                <c:pt idx="21">
                  <c:v>0</c:v>
                </c:pt>
                <c:pt idx="22" formatCode="_(* #,##0.00_);[Red]_(* \(#,##0.00\);_(* &quot;-&quot;??_);_(@_)">
                  <c:v>0</c:v>
                </c:pt>
              </c:numCache>
            </c:numRef>
          </c:val>
        </c:ser>
        <c:marker val="1"/>
        <c:axId val="83931520"/>
        <c:axId val="83933440"/>
      </c:lineChart>
      <c:catAx>
        <c:axId val="83931520"/>
        <c:scaling>
          <c:orientation val="minMax"/>
        </c:scaling>
        <c:axPos val="b"/>
        <c:numFmt formatCode="General" sourceLinked="1"/>
        <c:majorTickMark val="cross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933440"/>
        <c:crosses val="autoZero"/>
        <c:lblAlgn val="ctr"/>
        <c:lblOffset val="100"/>
        <c:tickLblSkip val="1"/>
        <c:tickMarkSkip val="1"/>
      </c:catAx>
      <c:valAx>
        <c:axId val="83933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.00_);[Red]_(* \(#,##0.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9315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42144731908916"/>
          <c:y val="0.95324426075699809"/>
          <c:w val="0.53508837711075596"/>
          <c:h val="3.016591251885409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Rendimentos</a:t>
            </a:r>
          </a:p>
        </c:rich>
      </c:tx>
      <c:layout>
        <c:manualLayout>
          <c:xMode val="edge"/>
          <c:yMode val="edge"/>
          <c:x val="0.34988254127808893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3.0732931471934812E-2"/>
          <c:y val="0.20415259406188169"/>
          <c:w val="0.6382993459555677"/>
          <c:h val="0.7024233321112202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Orçamento!$B$5:$B$11</c:f>
              <c:strCache>
                <c:ptCount val="7"/>
                <c:pt idx="0">
                  <c:v>Salário - dia 05</c:v>
                </c:pt>
                <c:pt idx="1">
                  <c:v>Adiantamento - dia 20</c:v>
                </c:pt>
                <c:pt idx="2">
                  <c:v>Familia</c:v>
                </c:pt>
                <c:pt idx="3">
                  <c:v>Segundo Emprego</c:v>
                </c:pt>
                <c:pt idx="4">
                  <c:v>Bicos</c:v>
                </c:pt>
                <c:pt idx="5">
                  <c:v>Férias</c:v>
                </c:pt>
                <c:pt idx="6">
                  <c:v>Outros / Claro TV</c:v>
                </c:pt>
              </c:strCache>
            </c:strRef>
          </c:cat>
          <c:val>
            <c:numRef>
              <c:f>Orçamento!$Z$5:$Z$11</c:f>
              <c:numCache>
                <c:formatCode>_-* #,##0.00_-;\-* #,##0.00_-;_-*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67288397460969"/>
          <c:y val="0.34256128018599746"/>
          <c:w val="0.29078088643174932"/>
          <c:h val="0.46366854662198359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Habitação</a:t>
            </a:r>
          </a:p>
        </c:rich>
      </c:tx>
      <c:layout>
        <c:manualLayout>
          <c:xMode val="edge"/>
          <c:yMode val="edge"/>
          <c:x val="0.38534378238181627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9.2198794415804183E-2"/>
          <c:y val="0.2595160094006973"/>
          <c:w val="0.53191612162963453"/>
          <c:h val="0.5882362879749054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Orçamento!$B$14:$B$24</c:f>
              <c:strCache>
                <c:ptCount val="11"/>
                <c:pt idx="0">
                  <c:v>Aluguel/Prestação</c:v>
                </c:pt>
                <c:pt idx="1">
                  <c:v>Água</c:v>
                </c:pt>
                <c:pt idx="2">
                  <c:v>IPTU</c:v>
                </c:pt>
                <c:pt idx="3">
                  <c:v>Luz</c:v>
                </c:pt>
                <c:pt idx="4">
                  <c:v>Telefones - FIXO</c:v>
                </c:pt>
                <c:pt idx="5">
                  <c:v>Internet</c:v>
                </c:pt>
                <c:pt idx="6">
                  <c:v>TV por Assinatura</c:v>
                </c:pt>
                <c:pt idx="7">
                  <c:v>Supermercado</c:v>
                </c:pt>
                <c:pt idx="8">
                  <c:v>Esgoto</c:v>
                </c:pt>
                <c:pt idx="9">
                  <c:v>Reformas/Consertos</c:v>
                </c:pt>
                <c:pt idx="10">
                  <c:v>Outros</c:v>
                </c:pt>
              </c:strCache>
            </c:strRef>
          </c:cat>
          <c:val>
            <c:numRef>
              <c:f>Orçamento!$Z$14:$Z$24</c:f>
              <c:numCache>
                <c:formatCode>_-* #,##0.00_-;\-* #,##0.00_-;_-* "-"??_-;_-@_-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12939694594911"/>
          <c:y val="0.21453323524870821"/>
          <c:w val="0.27896055546248238"/>
          <c:h val="0.726644688445096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Saúde</a:t>
            </a:r>
          </a:p>
        </c:rich>
      </c:tx>
      <c:layout>
        <c:manualLayout>
          <c:xMode val="edge"/>
          <c:yMode val="edge"/>
          <c:x val="0.42553290767732088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9834722764117747E-2"/>
          <c:y val="0.22491387481393749"/>
          <c:w val="0.57210533970832345"/>
          <c:h val="0.65398034368976121"/>
        </c:manualLayout>
      </c:layout>
      <c:pie3DChart>
        <c:ser>
          <c:idx val="0"/>
          <c:order val="0"/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Orçamento!$B$27:$B$32</c:f>
              <c:strCache>
                <c:ptCount val="6"/>
                <c:pt idx="0">
                  <c:v>Farmacia</c:v>
                </c:pt>
                <c:pt idx="1">
                  <c:v>Médico</c:v>
                </c:pt>
                <c:pt idx="2">
                  <c:v>Dentista</c:v>
                </c:pt>
                <c:pt idx="3">
                  <c:v>Veterinario / Animal</c:v>
                </c:pt>
                <c:pt idx="4">
                  <c:v>Seguro de Vida</c:v>
                </c:pt>
                <c:pt idx="5">
                  <c:v>Outros</c:v>
                </c:pt>
              </c:strCache>
            </c:strRef>
          </c:cat>
          <c:val>
            <c:numRef>
              <c:f>Orçamento!$Z$27:$Z$32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6217717466167862"/>
          <c:y val="0.56401493065961961"/>
          <c:w val="1.4184397163120588E-2"/>
          <c:h val="3.460207612456821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Transporte</a:t>
            </a:r>
          </a:p>
        </c:rich>
      </c:tx>
      <c:layout>
        <c:manualLayout>
          <c:xMode val="edge"/>
          <c:yMode val="edge"/>
          <c:x val="0.37115913702276582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7470651112429618E-2"/>
          <c:y val="0.22491387481393749"/>
          <c:w val="0.65721191916906574"/>
          <c:h val="0.65398034368976121"/>
        </c:manualLayout>
      </c:layout>
      <c:pie3DChart>
        <c:ser>
          <c:idx val="0"/>
          <c:order val="0"/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Orçamento!$B$35:$B$39</c:f>
              <c:strCache>
                <c:ptCount val="5"/>
                <c:pt idx="0">
                  <c:v>Ônibus</c:v>
                </c:pt>
                <c:pt idx="1">
                  <c:v>Metrô</c:v>
                </c:pt>
                <c:pt idx="2">
                  <c:v>Trem</c:v>
                </c:pt>
                <c:pt idx="3">
                  <c:v>Táxi</c:v>
                </c:pt>
                <c:pt idx="4">
                  <c:v>Outros</c:v>
                </c:pt>
              </c:strCache>
            </c:strRef>
          </c:cat>
          <c:val>
            <c:numRef>
              <c:f>Orçamento!$Z$35:$Z$39</c:f>
              <c:numCache>
                <c:formatCode>_-* #,##0.00_-;\-* #,##0.00_-;_-*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6454124085553161"/>
          <c:y val="0.56747513827207585"/>
          <c:w val="1.4184397163120588E-2"/>
          <c:h val="3.460207612456821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Automóvel</a:t>
            </a:r>
          </a:p>
        </c:rich>
      </c:tx>
      <c:layout>
        <c:manualLayout>
          <c:xMode val="edge"/>
          <c:yMode val="edge"/>
          <c:x val="0.37825158380025525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9.2198794415804183E-2"/>
          <c:y val="0.19723216714452979"/>
          <c:w val="0.6382993459555677"/>
          <c:h val="0.7024233321112202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Orçamento!$B$42:$B$49</c:f>
              <c:strCache>
                <c:ptCount val="8"/>
                <c:pt idx="0">
                  <c:v>Prestação</c:v>
                </c:pt>
                <c:pt idx="1">
                  <c:v>Manutenção</c:v>
                </c:pt>
                <c:pt idx="2">
                  <c:v>Combustível</c:v>
                </c:pt>
                <c:pt idx="3">
                  <c:v>Lavagens</c:v>
                </c:pt>
                <c:pt idx="4">
                  <c:v>IPVA</c:v>
                </c:pt>
                <c:pt idx="5">
                  <c:v>Seguro</c:v>
                </c:pt>
                <c:pt idx="6">
                  <c:v>Multas</c:v>
                </c:pt>
                <c:pt idx="7">
                  <c:v>Outros</c:v>
                </c:pt>
              </c:strCache>
            </c:strRef>
          </c:cat>
          <c:val>
            <c:numRef>
              <c:f>Orçamento!$Z$42:$Z$49</c:f>
              <c:numCache>
                <c:formatCode>_-* #,##0.00_-;\-* #,##0.00_-;_-* "-"??_-;_-@_-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51262386527856"/>
          <c:y val="0.29411801033521584"/>
          <c:w val="0.18203359331856592"/>
          <c:h val="0.52941249125865697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Despesas Pessoais</a:t>
            </a:r>
          </a:p>
        </c:rich>
      </c:tx>
      <c:layout>
        <c:manualLayout>
          <c:xMode val="edge"/>
          <c:yMode val="edge"/>
          <c:x val="0.27896055546248238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7470651112429618E-2"/>
          <c:y val="0.21453323443791186"/>
          <c:w val="0.60756641448363269"/>
          <c:h val="0.6678211975244707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206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Orçamento!$B$52:$B$61</c:f>
              <c:strCache>
                <c:ptCount val="10"/>
                <c:pt idx="0">
                  <c:v>Conta Celular</c:v>
                </c:pt>
                <c:pt idx="1">
                  <c:v>Cabelereiro</c:v>
                </c:pt>
                <c:pt idx="2">
                  <c:v>Calçados</c:v>
                </c:pt>
                <c:pt idx="3">
                  <c:v>Vestuário</c:v>
                </c:pt>
                <c:pt idx="4">
                  <c:v>Informatica Geral</c:v>
                </c:pt>
                <c:pt idx="5">
                  <c:v>Academia</c:v>
                </c:pt>
                <c:pt idx="6">
                  <c:v>Faculdade</c:v>
                </c:pt>
                <c:pt idx="7">
                  <c:v>Jogo de Loterica</c:v>
                </c:pt>
                <c:pt idx="8">
                  <c:v>Cursos</c:v>
                </c:pt>
                <c:pt idx="9">
                  <c:v>Outros</c:v>
                </c:pt>
              </c:strCache>
            </c:strRef>
          </c:cat>
          <c:val>
            <c:numRef>
              <c:f>Orçamento!$Z$52:$Z$61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49346313980465"/>
          <c:y val="0.22837406569853386"/>
          <c:w val="0.28605275404404457"/>
          <c:h val="0.66090074380841246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Lazer</a:t>
            </a:r>
          </a:p>
        </c:rich>
      </c:tx>
      <c:layout>
        <c:manualLayout>
          <c:xMode val="edge"/>
          <c:yMode val="edge"/>
          <c:x val="0.43262510625888323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9834722764117747E-2"/>
          <c:y val="0.24567515556599456"/>
          <c:w val="0.54846462319145051"/>
          <c:h val="0.6020771418096165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Orçamento!$B$64:$B$72</c:f>
              <c:strCache>
                <c:ptCount val="9"/>
                <c:pt idx="0">
                  <c:v>Restaurantes / Pizzas</c:v>
                </c:pt>
                <c:pt idx="1">
                  <c:v>Padaria </c:v>
                </c:pt>
                <c:pt idx="2">
                  <c:v>Livraria</c:v>
                </c:pt>
                <c:pt idx="3">
                  <c:v>Locadora de Vídeo</c:v>
                </c:pt>
                <c:pt idx="4">
                  <c:v>CDs, Fitas, acessórios</c:v>
                </c:pt>
                <c:pt idx="5">
                  <c:v>Bares / Bebidas</c:v>
                </c:pt>
                <c:pt idx="6">
                  <c:v>Shows / Baladas</c:v>
                </c:pt>
                <c:pt idx="7">
                  <c:v>Passeios</c:v>
                </c:pt>
                <c:pt idx="8">
                  <c:v>Outros</c:v>
                </c:pt>
              </c:strCache>
            </c:strRef>
          </c:cat>
          <c:val>
            <c:numRef>
              <c:f>Orçamento!$Z$64:$Z$72</c:f>
              <c:numCache>
                <c:formatCode>_-* #,##0.00_-;\-* #,##0.00_-;_-*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30881778075615"/>
          <c:y val="0.27335676466047676"/>
          <c:w val="0.30023715120716254"/>
          <c:h val="0.59515679917172326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Cartões de Crédito</a:t>
            </a:r>
          </a:p>
        </c:rich>
      </c:tx>
      <c:layout>
        <c:manualLayout>
          <c:xMode val="edge"/>
          <c:yMode val="edge"/>
          <c:x val="0.28841682023790027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9.2198794415804183E-2"/>
          <c:y val="0.19723216714452979"/>
          <c:w val="0.63593527430389263"/>
          <c:h val="0.7024233321112202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Orçamento!$B$75:$B$79</c:f>
              <c:strCache>
                <c:ptCount val="5"/>
                <c:pt idx="0">
                  <c:v>Santander - Master</c:v>
                </c:pt>
                <c:pt idx="1">
                  <c:v>Santander - Visa</c:v>
                </c:pt>
                <c:pt idx="2">
                  <c:v>Submarino - Master</c:v>
                </c:pt>
                <c:pt idx="3">
                  <c:v>Itau - Master</c:v>
                </c:pt>
                <c:pt idx="4">
                  <c:v>Caixa - Master</c:v>
                </c:pt>
              </c:strCache>
            </c:strRef>
          </c:cat>
          <c:val>
            <c:numRef>
              <c:f>Orçamento!$Z$75:$Z$79</c:f>
              <c:numCache>
                <c:formatCode>_-* #,##0.00_-;\-* #,##0.00_-;_-*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12939694594911"/>
          <c:y val="0.40484501721021898"/>
          <c:w val="0.28841682023790005"/>
          <c:h val="0.33218065734863239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393" footer="0.49212598500000393"/>
    <c:pageSetup orientation="landscape" horizontalDpi="-3" verticalDpi="36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9055118110236227" right="0.59055118110236227" top="0.59055118110236227" bottom="0.59055118110236227" header="0.51181102362204722" footer="0.51181102362204722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9055118110236227" right="0.59055118110236227" top="0.59055118110236227" bottom="0.59055118110236227" header="0.51181102362204722" footer="0.51181102362204722"/>
  <pageSetup orientation="landscape" horizontalDpi="300" verticalDpi="300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26</xdr:col>
      <xdr:colOff>0</xdr:colOff>
      <xdr:row>1</xdr:row>
      <xdr:rowOff>0</xdr:rowOff>
    </xdr:to>
    <xdr:sp macro="" textlink="">
      <xdr:nvSpPr>
        <xdr:cNvPr id="1041" name="Line 3"/>
        <xdr:cNvSpPr>
          <a:spLocks noChangeShapeType="1"/>
        </xdr:cNvSpPr>
      </xdr:nvSpPr>
      <xdr:spPr bwMode="auto">
        <a:xfrm>
          <a:off x="2143125" y="409575"/>
          <a:ext cx="85725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867775" cy="65817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0.74475</cdr:x>
      <cdr:y>0.7895</cdr:y>
    </cdr:from>
    <cdr:to>
      <cdr:x>0.96375</cdr:x>
      <cdr:y>0.93275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4275" y="5196311"/>
          <a:ext cx="1942043" cy="942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50" b="0" i="0" strike="noStrike">
              <a:solidFill>
                <a:srgbClr val="000000"/>
              </a:solidFill>
              <a:latin typeface="Arial"/>
              <a:cs typeface="Arial"/>
            </a:rPr>
            <a:t>O gráfico mostra a porcentagem gasta com cada categoria de despesa no ano todo, baseado na última coluna de totais.</a:t>
          </a:r>
        </a:p>
      </cdr:txBody>
    </cdr:sp>
  </cdr:relSizeAnchor>
  <cdr:relSizeAnchor xmlns:cdr="http://schemas.openxmlformats.org/drawingml/2006/chartDrawing">
    <cdr:from>
      <cdr:x>0.50025</cdr:x>
      <cdr:y>0.483</cdr:y>
    </cdr:from>
    <cdr:to>
      <cdr:x>0.52225</cdr:x>
      <cdr:y>0.51425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104" y="3183934"/>
          <a:ext cx="285986" cy="228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++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2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0</xdr:colOff>
      <xdr:row>17</xdr:row>
      <xdr:rowOff>0</xdr:rowOff>
    </xdr:to>
    <xdr:graphicFrame macro="">
      <xdr:nvGraphicFramePr>
        <xdr:cNvPr id="20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9</xdr:col>
      <xdr:colOff>0</xdr:colOff>
      <xdr:row>37</xdr:row>
      <xdr:rowOff>0</xdr:rowOff>
    </xdr:to>
    <xdr:graphicFrame macro="">
      <xdr:nvGraphicFramePr>
        <xdr:cNvPr id="20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19</xdr:col>
      <xdr:colOff>0</xdr:colOff>
      <xdr:row>37</xdr:row>
      <xdr:rowOff>0</xdr:rowOff>
    </xdr:to>
    <xdr:graphicFrame macro="">
      <xdr:nvGraphicFramePr>
        <xdr:cNvPr id="20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20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39</xdr:row>
      <xdr:rowOff>0</xdr:rowOff>
    </xdr:from>
    <xdr:to>
      <xdr:col>19</xdr:col>
      <xdr:colOff>0</xdr:colOff>
      <xdr:row>56</xdr:row>
      <xdr:rowOff>0</xdr:rowOff>
    </xdr:to>
    <xdr:graphicFrame macro="">
      <xdr:nvGraphicFramePr>
        <xdr:cNvPr id="20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9</xdr:col>
      <xdr:colOff>0</xdr:colOff>
      <xdr:row>76</xdr:row>
      <xdr:rowOff>0</xdr:rowOff>
    </xdr:to>
    <xdr:graphicFrame macro="">
      <xdr:nvGraphicFramePr>
        <xdr:cNvPr id="206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59</xdr:row>
      <xdr:rowOff>0</xdr:rowOff>
    </xdr:from>
    <xdr:to>
      <xdr:col>19</xdr:col>
      <xdr:colOff>0</xdr:colOff>
      <xdr:row>76</xdr:row>
      <xdr:rowOff>0</xdr:rowOff>
    </xdr:to>
    <xdr:graphicFrame macro="">
      <xdr:nvGraphicFramePr>
        <xdr:cNvPr id="206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867775" cy="65817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514350</xdr:colOff>
      <xdr:row>39</xdr:row>
      <xdr:rowOff>0</xdr:rowOff>
    </xdr:to>
    <xdr:graphicFrame macro="">
      <xdr:nvGraphicFramePr>
        <xdr:cNvPr id="40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1:AT112"/>
  <sheetViews>
    <sheetView showGridLines="0" tabSelected="1" workbookViewId="0">
      <pane ySplit="3" topLeftCell="A4" activePane="bottomLeft" state="frozen"/>
      <selection pane="bottomLeft" activeCell="I18" sqref="I18"/>
    </sheetView>
  </sheetViews>
  <sheetFormatPr defaultColWidth="11.42578125" defaultRowHeight="12.75" outlineLevelRow="1"/>
  <cols>
    <col min="1" max="1" width="1.7109375" customWidth="1"/>
    <col min="2" max="2" width="19.7109375" customWidth="1"/>
    <col min="3" max="3" width="10.7109375" customWidth="1"/>
    <col min="4" max="4" width="5.7109375" customWidth="1"/>
    <col min="5" max="5" width="10.7109375" customWidth="1"/>
    <col min="6" max="6" width="5.7109375" customWidth="1"/>
    <col min="7" max="7" width="10.7109375" customWidth="1"/>
    <col min="8" max="8" width="5.7109375" customWidth="1"/>
    <col min="9" max="9" width="10.7109375" customWidth="1"/>
    <col min="10" max="10" width="5.7109375" customWidth="1"/>
    <col min="11" max="11" width="10.7109375" customWidth="1"/>
    <col min="12" max="12" width="6.28515625" customWidth="1"/>
    <col min="13" max="13" width="10.7109375" customWidth="1"/>
    <col min="14" max="14" width="5.85546875" customWidth="1"/>
    <col min="15" max="15" width="10.7109375" customWidth="1"/>
    <col min="16" max="16" width="6" customWidth="1"/>
    <col min="17" max="17" width="10.7109375" customWidth="1"/>
    <col min="18" max="18" width="6.140625" customWidth="1"/>
    <col min="19" max="19" width="10.7109375" customWidth="1"/>
    <col min="20" max="20" width="6.140625" customWidth="1"/>
    <col min="21" max="21" width="10.7109375" customWidth="1"/>
    <col min="22" max="22" width="6.42578125" customWidth="1"/>
    <col min="23" max="23" width="10.7109375" customWidth="1"/>
    <col min="24" max="24" width="6.42578125" customWidth="1"/>
    <col min="25" max="26" width="10.7109375" customWidth="1"/>
    <col min="27" max="27" width="2.7109375" customWidth="1"/>
    <col min="28" max="28" width="3.7109375" customWidth="1"/>
  </cols>
  <sheetData>
    <row r="1" spans="1:42" s="79" customFormat="1" ht="32.25" customHeight="1">
      <c r="A1" s="92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42" ht="16.5" customHeight="1">
      <c r="A2" s="84"/>
      <c r="B2" s="85"/>
    </row>
    <row r="3" spans="1:42" s="2" customFormat="1" ht="13.5" thickBot="1">
      <c r="A3" s="80"/>
      <c r="B3" s="86" t="s">
        <v>88</v>
      </c>
      <c r="C3" s="91" t="s">
        <v>7</v>
      </c>
      <c r="D3" s="91"/>
      <c r="E3" s="91" t="s">
        <v>8</v>
      </c>
      <c r="F3" s="91"/>
      <c r="G3" s="91" t="s">
        <v>9</v>
      </c>
      <c r="H3" s="91"/>
      <c r="I3" s="91" t="s">
        <v>10</v>
      </c>
      <c r="J3" s="91"/>
      <c r="K3" s="91" t="s">
        <v>11</v>
      </c>
      <c r="L3" s="91"/>
      <c r="M3" s="91" t="s">
        <v>12</v>
      </c>
      <c r="N3" s="91"/>
      <c r="O3" s="91" t="s">
        <v>13</v>
      </c>
      <c r="P3" s="91"/>
      <c r="Q3" s="91" t="s">
        <v>14</v>
      </c>
      <c r="R3" s="91"/>
      <c r="S3" s="91" t="s">
        <v>15</v>
      </c>
      <c r="T3" s="91"/>
      <c r="U3" s="91" t="s">
        <v>16</v>
      </c>
      <c r="V3" s="91"/>
      <c r="W3" s="91" t="s">
        <v>17</v>
      </c>
      <c r="X3" s="91"/>
      <c r="Y3" s="91" t="s">
        <v>18</v>
      </c>
      <c r="Z3" s="91" t="s">
        <v>19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s="3" customFormat="1">
      <c r="A4" s="117" t="s">
        <v>113</v>
      </c>
      <c r="B4" s="118"/>
      <c r="C4" s="100">
        <f t="shared" ref="C4:Y4" si="0">SUM(C5:C11)</f>
        <v>0</v>
      </c>
      <c r="D4" s="112" t="str">
        <f>IF(C4=0,"",IF(C4="","",((100*E4)/C4)-100)/100)</f>
        <v/>
      </c>
      <c r="E4" s="100">
        <f t="shared" si="0"/>
        <v>0</v>
      </c>
      <c r="F4" s="112" t="str">
        <f>IF(E4=0,"",IF(E4="","",((100*G4)/E4)-100)/100)</f>
        <v/>
      </c>
      <c r="G4" s="100">
        <f t="shared" si="0"/>
        <v>0</v>
      </c>
      <c r="H4" s="112" t="str">
        <f>IF(G4=0,"",IF(G4="","",((100*I4)/G4)-100)/100)</f>
        <v/>
      </c>
      <c r="I4" s="100">
        <f t="shared" si="0"/>
        <v>0</v>
      </c>
      <c r="J4" s="112" t="str">
        <f>IF(I4=0,"",IF(I4="","",((100*K4)/I4)-100)/100)</f>
        <v/>
      </c>
      <c r="K4" s="100">
        <f t="shared" si="0"/>
        <v>0</v>
      </c>
      <c r="L4" s="112" t="str">
        <f>IF(K4=0,"",IF(K4="","",((100*M4)/K4)-100)/100)</f>
        <v/>
      </c>
      <c r="M4" s="100">
        <f t="shared" si="0"/>
        <v>0</v>
      </c>
      <c r="N4" s="112" t="str">
        <f>IF(M4=0,"",IF(M4="","",((100*O4)/M4)-100)/100)</f>
        <v/>
      </c>
      <c r="O4" s="100">
        <f t="shared" si="0"/>
        <v>0</v>
      </c>
      <c r="P4" s="112" t="str">
        <f>IF(O4=0,"",IF(O4="","",((100*Q4)/O4)-100)/100)</f>
        <v/>
      </c>
      <c r="Q4" s="100">
        <f t="shared" si="0"/>
        <v>0</v>
      </c>
      <c r="R4" s="112" t="str">
        <f>IF(Q4=0,"",IF(Q4="","",((100*S4)/Q4)-100)/100)</f>
        <v/>
      </c>
      <c r="S4" s="100">
        <f t="shared" si="0"/>
        <v>0</v>
      </c>
      <c r="T4" s="112" t="str">
        <f>IF(S4=0,"",IF(S4="","",((100*U4)/S4)-100)/100)</f>
        <v/>
      </c>
      <c r="U4" s="100">
        <f t="shared" si="0"/>
        <v>0</v>
      </c>
      <c r="V4" s="112" t="str">
        <f>IF(U4=0,"",IF(U4="","",((100*W4)/U4)-100)/100)</f>
        <v/>
      </c>
      <c r="W4" s="100">
        <f t="shared" si="0"/>
        <v>0</v>
      </c>
      <c r="X4" s="112" t="str">
        <f>IF(W4=0,"",IF(W4="","",((100*Y4)/W4)-100)/100)</f>
        <v/>
      </c>
      <c r="Y4" s="100">
        <f t="shared" si="0"/>
        <v>0</v>
      </c>
      <c r="Z4" s="101">
        <f>SUM(Z5:Z12)</f>
        <v>0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outlineLevel="1">
      <c r="A5" s="119"/>
      <c r="B5" s="106" t="s">
        <v>111</v>
      </c>
      <c r="C5" s="83"/>
      <c r="D5" s="115" t="str">
        <f t="shared" ref="D5:D68" si="1">IF(C5=0,"",IF(C5="","",((100*E5)/C5)-100)/100)</f>
        <v/>
      </c>
      <c r="E5" s="83"/>
      <c r="F5" s="115" t="str">
        <f t="shared" ref="F5:F68" si="2">IF(E5=0,"",IF(E5="","",((100*G5)/E5)-100)/100)</f>
        <v/>
      </c>
      <c r="G5" s="83"/>
      <c r="H5" s="115" t="str">
        <f t="shared" ref="H5:H68" si="3">IF(G5=0,"",IF(G5="","",((100*I5)/G5)-100)/100)</f>
        <v/>
      </c>
      <c r="I5" s="83"/>
      <c r="J5" s="115" t="str">
        <f t="shared" ref="J5:J68" si="4">IF(I5=0,"",IF(I5="","",((100*K5)/I5)-100)/100)</f>
        <v/>
      </c>
      <c r="K5" s="83"/>
      <c r="L5" s="115" t="str">
        <f t="shared" ref="L5:L68" si="5">IF(K5=0,"",IF(K5="","",((100*M5)/K5)-100)/100)</f>
        <v/>
      </c>
      <c r="M5" s="83"/>
      <c r="N5" s="115" t="str">
        <f t="shared" ref="N5:N68" si="6">IF(M5=0,"",IF(M5="","",((100*O5)/M5)-100)/100)</f>
        <v/>
      </c>
      <c r="O5" s="83"/>
      <c r="P5" s="115" t="str">
        <f t="shared" ref="P5:P68" si="7">IF(O5=0,"",IF(O5="","",((100*Q5)/O5)-100)/100)</f>
        <v/>
      </c>
      <c r="Q5" s="83"/>
      <c r="R5" s="115" t="str">
        <f t="shared" ref="R5:R68" si="8">IF(Q5=0,"",IF(Q5="","",((100*S5)/Q5)-100)/100)</f>
        <v/>
      </c>
      <c r="S5" s="83"/>
      <c r="T5" s="115" t="str">
        <f t="shared" ref="T5:T68" si="9">IF(S5=0,"",IF(S5="","",((100*U5)/S5)-100)/100)</f>
        <v/>
      </c>
      <c r="U5" s="83"/>
      <c r="V5" s="115" t="str">
        <f t="shared" ref="V5:V68" si="10">IF(U5=0,"",IF(U5="","",((100*W5)/U5)-100)/100)</f>
        <v/>
      </c>
      <c r="W5" s="83"/>
      <c r="X5" s="115" t="str">
        <f t="shared" ref="X5:X68" si="11">IF(W5=0,"",IF(W5="","",((100*Y5)/W5)-100)/100)</f>
        <v/>
      </c>
      <c r="Y5" s="83"/>
      <c r="Z5" s="102">
        <f t="shared" ref="Z5:Z10" si="12">SUM(C5:Y5)</f>
        <v>0</v>
      </c>
    </row>
    <row r="6" spans="1:42" outlineLevel="1">
      <c r="A6" s="119"/>
      <c r="B6" s="106" t="s">
        <v>89</v>
      </c>
      <c r="C6" s="83"/>
      <c r="D6" s="115" t="str">
        <f t="shared" si="1"/>
        <v/>
      </c>
      <c r="E6" s="83"/>
      <c r="F6" s="115" t="str">
        <f t="shared" si="2"/>
        <v/>
      </c>
      <c r="G6" s="83"/>
      <c r="H6" s="115" t="str">
        <f t="shared" si="3"/>
        <v/>
      </c>
      <c r="I6" s="83"/>
      <c r="J6" s="115" t="str">
        <f t="shared" si="4"/>
        <v/>
      </c>
      <c r="K6" s="83"/>
      <c r="L6" s="115" t="str">
        <f t="shared" si="5"/>
        <v/>
      </c>
      <c r="M6" s="83"/>
      <c r="N6" s="115" t="str">
        <f t="shared" si="6"/>
        <v/>
      </c>
      <c r="O6" s="83"/>
      <c r="P6" s="115" t="str">
        <f t="shared" si="7"/>
        <v/>
      </c>
      <c r="Q6" s="83"/>
      <c r="R6" s="115" t="str">
        <f t="shared" si="8"/>
        <v/>
      </c>
      <c r="S6" s="83"/>
      <c r="T6" s="115" t="str">
        <f t="shared" si="9"/>
        <v/>
      </c>
      <c r="U6" s="83"/>
      <c r="V6" s="115" t="str">
        <f t="shared" si="10"/>
        <v/>
      </c>
      <c r="W6" s="83"/>
      <c r="X6" s="115" t="str">
        <f t="shared" si="11"/>
        <v/>
      </c>
      <c r="Y6" s="83"/>
      <c r="Z6" s="102">
        <f t="shared" si="12"/>
        <v>0</v>
      </c>
    </row>
    <row r="7" spans="1:42" outlineLevel="1">
      <c r="A7" s="119"/>
      <c r="B7" s="106" t="s">
        <v>90</v>
      </c>
      <c r="C7" s="83"/>
      <c r="D7" s="115" t="str">
        <f t="shared" si="1"/>
        <v/>
      </c>
      <c r="E7" s="83"/>
      <c r="F7" s="115" t="str">
        <f t="shared" si="2"/>
        <v/>
      </c>
      <c r="G7" s="83"/>
      <c r="H7" s="115" t="str">
        <f t="shared" si="3"/>
        <v/>
      </c>
      <c r="I7" s="83"/>
      <c r="J7" s="115" t="str">
        <f t="shared" si="4"/>
        <v/>
      </c>
      <c r="K7" s="83"/>
      <c r="L7" s="115" t="str">
        <f t="shared" si="5"/>
        <v/>
      </c>
      <c r="M7" s="83"/>
      <c r="N7" s="115" t="str">
        <f t="shared" si="6"/>
        <v/>
      </c>
      <c r="O7" s="83"/>
      <c r="P7" s="115" t="str">
        <f t="shared" si="7"/>
        <v/>
      </c>
      <c r="Q7" s="83"/>
      <c r="R7" s="115" t="str">
        <f t="shared" si="8"/>
        <v/>
      </c>
      <c r="S7" s="83"/>
      <c r="T7" s="115" t="str">
        <f t="shared" si="9"/>
        <v/>
      </c>
      <c r="U7" s="83"/>
      <c r="V7" s="115" t="str">
        <f t="shared" si="10"/>
        <v/>
      </c>
      <c r="W7" s="83"/>
      <c r="X7" s="115" t="str">
        <f t="shared" si="11"/>
        <v/>
      </c>
      <c r="Y7" s="83"/>
      <c r="Z7" s="102">
        <f t="shared" si="12"/>
        <v>0</v>
      </c>
    </row>
    <row r="8" spans="1:42" outlineLevel="1">
      <c r="A8" s="119"/>
      <c r="B8" s="106" t="s">
        <v>93</v>
      </c>
      <c r="C8" s="83"/>
      <c r="D8" s="115" t="str">
        <f t="shared" si="1"/>
        <v/>
      </c>
      <c r="E8" s="83"/>
      <c r="F8" s="115" t="str">
        <f t="shared" si="2"/>
        <v/>
      </c>
      <c r="G8" s="83"/>
      <c r="H8" s="115" t="str">
        <f t="shared" si="3"/>
        <v/>
      </c>
      <c r="I8" s="83"/>
      <c r="J8" s="115" t="str">
        <f t="shared" si="4"/>
        <v/>
      </c>
      <c r="K8" s="83"/>
      <c r="L8" s="115" t="str">
        <f t="shared" si="5"/>
        <v/>
      </c>
      <c r="M8" s="83"/>
      <c r="N8" s="115" t="str">
        <f t="shared" si="6"/>
        <v/>
      </c>
      <c r="O8" s="83"/>
      <c r="P8" s="115" t="str">
        <f t="shared" si="7"/>
        <v/>
      </c>
      <c r="Q8" s="83"/>
      <c r="R8" s="115" t="str">
        <f t="shared" si="8"/>
        <v/>
      </c>
      <c r="S8" s="83"/>
      <c r="T8" s="115" t="str">
        <f t="shared" si="9"/>
        <v/>
      </c>
      <c r="U8" s="83"/>
      <c r="V8" s="115" t="str">
        <f t="shared" si="10"/>
        <v/>
      </c>
      <c r="W8" s="83"/>
      <c r="X8" s="115" t="str">
        <f t="shared" si="11"/>
        <v/>
      </c>
      <c r="Y8" s="83"/>
      <c r="Z8" s="102">
        <f t="shared" si="12"/>
        <v>0</v>
      </c>
    </row>
    <row r="9" spans="1:42" outlineLevel="1">
      <c r="A9" s="119"/>
      <c r="B9" s="106" t="s">
        <v>95</v>
      </c>
      <c r="C9" s="83"/>
      <c r="D9" s="115" t="str">
        <f t="shared" si="1"/>
        <v/>
      </c>
      <c r="E9" s="83"/>
      <c r="F9" s="115" t="str">
        <f t="shared" si="2"/>
        <v/>
      </c>
      <c r="G9" s="83"/>
      <c r="H9" s="115" t="str">
        <f t="shared" si="3"/>
        <v/>
      </c>
      <c r="I9" s="83"/>
      <c r="J9" s="115" t="str">
        <f t="shared" si="4"/>
        <v/>
      </c>
      <c r="K9" s="83"/>
      <c r="L9" s="115" t="str">
        <f t="shared" si="5"/>
        <v/>
      </c>
      <c r="M9" s="83"/>
      <c r="N9" s="115" t="str">
        <f t="shared" si="6"/>
        <v/>
      </c>
      <c r="O9" s="83"/>
      <c r="P9" s="115" t="str">
        <f t="shared" si="7"/>
        <v/>
      </c>
      <c r="Q9" s="83"/>
      <c r="R9" s="115" t="str">
        <f t="shared" si="8"/>
        <v/>
      </c>
      <c r="S9" s="83"/>
      <c r="T9" s="115" t="str">
        <f t="shared" si="9"/>
        <v/>
      </c>
      <c r="U9" s="83"/>
      <c r="V9" s="115" t="str">
        <f t="shared" si="10"/>
        <v/>
      </c>
      <c r="W9" s="83"/>
      <c r="X9" s="115" t="str">
        <f t="shared" si="11"/>
        <v/>
      </c>
      <c r="Y9" s="83"/>
      <c r="Z9" s="102">
        <f t="shared" si="12"/>
        <v>0</v>
      </c>
    </row>
    <row r="10" spans="1:42" outlineLevel="1">
      <c r="A10" s="119"/>
      <c r="B10" s="106" t="s">
        <v>119</v>
      </c>
      <c r="C10" s="83"/>
      <c r="D10" s="115" t="str">
        <f t="shared" si="1"/>
        <v/>
      </c>
      <c r="E10" s="83"/>
      <c r="F10" s="115" t="str">
        <f t="shared" si="2"/>
        <v/>
      </c>
      <c r="G10" s="83"/>
      <c r="H10" s="115" t="str">
        <f t="shared" si="3"/>
        <v/>
      </c>
      <c r="I10" s="83"/>
      <c r="J10" s="115" t="str">
        <f t="shared" si="4"/>
        <v/>
      </c>
      <c r="K10" s="83"/>
      <c r="L10" s="115" t="str">
        <f t="shared" si="5"/>
        <v/>
      </c>
      <c r="M10" s="83"/>
      <c r="N10" s="115" t="str">
        <f t="shared" si="6"/>
        <v/>
      </c>
      <c r="O10" s="83"/>
      <c r="P10" s="115" t="str">
        <f t="shared" si="7"/>
        <v/>
      </c>
      <c r="Q10" s="83"/>
      <c r="R10" s="115" t="str">
        <f t="shared" si="8"/>
        <v/>
      </c>
      <c r="S10" s="83"/>
      <c r="T10" s="115" t="str">
        <f t="shared" si="9"/>
        <v/>
      </c>
      <c r="U10" s="83"/>
      <c r="V10" s="115" t="str">
        <f t="shared" si="10"/>
        <v/>
      </c>
      <c r="W10" s="83"/>
      <c r="X10" s="115" t="str">
        <f t="shared" si="11"/>
        <v/>
      </c>
      <c r="Y10" s="83"/>
      <c r="Z10" s="102">
        <f t="shared" si="12"/>
        <v>0</v>
      </c>
    </row>
    <row r="11" spans="1:42" ht="13.5" outlineLevel="1" thickBot="1">
      <c r="A11" s="120"/>
      <c r="B11" s="107" t="s">
        <v>124</v>
      </c>
      <c r="C11" s="89"/>
      <c r="D11" s="121" t="str">
        <f t="shared" si="1"/>
        <v/>
      </c>
      <c r="E11" s="89"/>
      <c r="F11" s="121" t="str">
        <f t="shared" si="2"/>
        <v/>
      </c>
      <c r="G11" s="89"/>
      <c r="H11" s="121" t="str">
        <f t="shared" si="3"/>
        <v/>
      </c>
      <c r="I11" s="89"/>
      <c r="J11" s="121" t="str">
        <f t="shared" si="4"/>
        <v/>
      </c>
      <c r="K11" s="89"/>
      <c r="L11" s="121" t="str">
        <f t="shared" si="5"/>
        <v/>
      </c>
      <c r="M11" s="89"/>
      <c r="N11" s="121" t="str">
        <f t="shared" si="6"/>
        <v/>
      </c>
      <c r="O11" s="89"/>
      <c r="P11" s="121" t="str">
        <f t="shared" si="7"/>
        <v/>
      </c>
      <c r="Q11" s="89"/>
      <c r="R11" s="121" t="str">
        <f t="shared" si="8"/>
        <v/>
      </c>
      <c r="S11" s="89"/>
      <c r="T11" s="121" t="str">
        <f t="shared" si="9"/>
        <v/>
      </c>
      <c r="U11" s="89"/>
      <c r="V11" s="121" t="str">
        <f t="shared" si="10"/>
        <v/>
      </c>
      <c r="W11" s="89"/>
      <c r="X11" s="121" t="str">
        <f t="shared" si="11"/>
        <v/>
      </c>
      <c r="Y11" s="89"/>
      <c r="Z11" s="103">
        <f>SUM(C11:Y11)</f>
        <v>0</v>
      </c>
    </row>
    <row r="12" spans="1:42" ht="13.5" thickBot="1">
      <c r="B12" s="6"/>
      <c r="C12" s="90"/>
      <c r="D12" s="114"/>
      <c r="E12" s="90"/>
      <c r="F12" s="114"/>
      <c r="G12" s="90"/>
      <c r="H12" s="114"/>
      <c r="I12" s="90"/>
      <c r="J12" s="114"/>
      <c r="K12" s="90"/>
      <c r="L12" s="114"/>
      <c r="M12" s="90"/>
      <c r="N12" s="114"/>
      <c r="O12" s="90"/>
      <c r="P12" s="114"/>
      <c r="Q12" s="90"/>
      <c r="R12" s="114"/>
      <c r="S12" s="90"/>
      <c r="T12" s="114"/>
      <c r="U12" s="90"/>
      <c r="V12" s="114"/>
      <c r="W12" s="90"/>
      <c r="X12" s="114"/>
      <c r="Y12" s="90"/>
      <c r="Z12" s="90"/>
    </row>
    <row r="13" spans="1:42" s="3" customFormat="1" ht="13.5" thickBot="1">
      <c r="A13" s="98" t="s">
        <v>21</v>
      </c>
      <c r="B13" s="99"/>
      <c r="C13" s="100">
        <f t="shared" ref="C13:Y13" si="13">SUM(C14:C24)</f>
        <v>0</v>
      </c>
      <c r="D13" s="112" t="str">
        <f t="shared" si="1"/>
        <v/>
      </c>
      <c r="E13" s="100">
        <f t="shared" si="13"/>
        <v>0</v>
      </c>
      <c r="F13" s="112" t="str">
        <f t="shared" si="2"/>
        <v/>
      </c>
      <c r="G13" s="100">
        <f t="shared" si="13"/>
        <v>0</v>
      </c>
      <c r="H13" s="112" t="str">
        <f t="shared" si="3"/>
        <v/>
      </c>
      <c r="I13" s="100">
        <f t="shared" si="13"/>
        <v>0</v>
      </c>
      <c r="J13" s="112" t="str">
        <f t="shared" si="4"/>
        <v/>
      </c>
      <c r="K13" s="100">
        <f t="shared" si="13"/>
        <v>0</v>
      </c>
      <c r="L13" s="112" t="str">
        <f t="shared" si="5"/>
        <v/>
      </c>
      <c r="M13" s="100">
        <f t="shared" si="13"/>
        <v>0</v>
      </c>
      <c r="N13" s="112" t="str">
        <f t="shared" si="6"/>
        <v/>
      </c>
      <c r="O13" s="100">
        <f t="shared" si="13"/>
        <v>0</v>
      </c>
      <c r="P13" s="112" t="str">
        <f t="shared" si="7"/>
        <v/>
      </c>
      <c r="Q13" s="100">
        <f t="shared" si="13"/>
        <v>0</v>
      </c>
      <c r="R13" s="112" t="str">
        <f t="shared" si="8"/>
        <v/>
      </c>
      <c r="S13" s="100">
        <f t="shared" si="13"/>
        <v>0</v>
      </c>
      <c r="T13" s="112" t="str">
        <f t="shared" si="9"/>
        <v/>
      </c>
      <c r="U13" s="100">
        <f t="shared" si="13"/>
        <v>0</v>
      </c>
      <c r="V13" s="112" t="str">
        <f t="shared" si="10"/>
        <v/>
      </c>
      <c r="W13" s="100">
        <f t="shared" si="13"/>
        <v>0</v>
      </c>
      <c r="X13" s="112" t="str">
        <f t="shared" si="11"/>
        <v/>
      </c>
      <c r="Y13" s="100">
        <f t="shared" si="13"/>
        <v>0</v>
      </c>
      <c r="Z13" s="101">
        <f>SUM(Z14:Z25)</f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3.5" outlineLevel="1" thickBot="1">
      <c r="A14" s="96"/>
      <c r="B14" s="4" t="s">
        <v>22</v>
      </c>
      <c r="C14" s="83"/>
      <c r="D14" s="112" t="str">
        <f t="shared" si="1"/>
        <v/>
      </c>
      <c r="E14" s="83"/>
      <c r="F14" s="112" t="str">
        <f t="shared" si="2"/>
        <v/>
      </c>
      <c r="G14" s="83"/>
      <c r="H14" s="112" t="str">
        <f t="shared" si="3"/>
        <v/>
      </c>
      <c r="I14" s="83"/>
      <c r="J14" s="112" t="str">
        <f t="shared" si="4"/>
        <v/>
      </c>
      <c r="K14" s="83"/>
      <c r="L14" s="112" t="str">
        <f t="shared" si="5"/>
        <v/>
      </c>
      <c r="M14" s="83"/>
      <c r="N14" s="112" t="str">
        <f t="shared" si="6"/>
        <v/>
      </c>
      <c r="O14" s="83"/>
      <c r="P14" s="112" t="str">
        <f t="shared" si="7"/>
        <v/>
      </c>
      <c r="Q14" s="83"/>
      <c r="R14" s="112" t="str">
        <f t="shared" si="8"/>
        <v/>
      </c>
      <c r="S14" s="83"/>
      <c r="T14" s="112" t="str">
        <f t="shared" si="9"/>
        <v/>
      </c>
      <c r="U14" s="83"/>
      <c r="V14" s="112" t="str">
        <f t="shared" si="10"/>
        <v/>
      </c>
      <c r="W14" s="83"/>
      <c r="X14" s="112" t="str">
        <f t="shared" si="11"/>
        <v/>
      </c>
      <c r="Y14" s="83"/>
      <c r="Z14" s="102">
        <f t="shared" ref="Z14:Z24" si="14">SUM(C14:Y14)</f>
        <v>0</v>
      </c>
    </row>
    <row r="15" spans="1:42" ht="13.5" outlineLevel="1" thickBot="1">
      <c r="A15" s="96"/>
      <c r="B15" s="4" t="s">
        <v>87</v>
      </c>
      <c r="C15" s="83"/>
      <c r="D15" s="112" t="str">
        <f t="shared" si="1"/>
        <v/>
      </c>
      <c r="E15" s="83"/>
      <c r="F15" s="112" t="str">
        <f t="shared" si="2"/>
        <v/>
      </c>
      <c r="G15" s="83"/>
      <c r="H15" s="112" t="str">
        <f t="shared" si="3"/>
        <v/>
      </c>
      <c r="I15" s="83"/>
      <c r="J15" s="112" t="str">
        <f t="shared" si="4"/>
        <v/>
      </c>
      <c r="K15" s="83"/>
      <c r="L15" s="112" t="str">
        <f t="shared" si="5"/>
        <v/>
      </c>
      <c r="M15" s="83"/>
      <c r="N15" s="112" t="str">
        <f t="shared" si="6"/>
        <v/>
      </c>
      <c r="O15" s="83"/>
      <c r="P15" s="112" t="str">
        <f t="shared" si="7"/>
        <v/>
      </c>
      <c r="Q15" s="83"/>
      <c r="R15" s="112" t="str">
        <f t="shared" si="8"/>
        <v/>
      </c>
      <c r="S15" s="83"/>
      <c r="T15" s="112" t="str">
        <f t="shared" si="9"/>
        <v/>
      </c>
      <c r="U15" s="83"/>
      <c r="V15" s="112" t="str">
        <f t="shared" si="10"/>
        <v/>
      </c>
      <c r="W15" s="83"/>
      <c r="X15" s="112" t="str">
        <f t="shared" si="11"/>
        <v/>
      </c>
      <c r="Y15" s="83"/>
      <c r="Z15" s="102">
        <f t="shared" si="14"/>
        <v>0</v>
      </c>
    </row>
    <row r="16" spans="1:42" ht="13.5" outlineLevel="1" thickBot="1">
      <c r="A16" s="96"/>
      <c r="B16" s="4" t="s">
        <v>23</v>
      </c>
      <c r="C16" s="83"/>
      <c r="D16" s="112" t="str">
        <f t="shared" si="1"/>
        <v/>
      </c>
      <c r="E16" s="83"/>
      <c r="F16" s="112" t="str">
        <f t="shared" si="2"/>
        <v/>
      </c>
      <c r="G16" s="83"/>
      <c r="H16" s="112" t="str">
        <f t="shared" si="3"/>
        <v/>
      </c>
      <c r="I16" s="83"/>
      <c r="J16" s="112" t="str">
        <f t="shared" si="4"/>
        <v/>
      </c>
      <c r="K16" s="83"/>
      <c r="L16" s="112" t="str">
        <f t="shared" si="5"/>
        <v/>
      </c>
      <c r="M16" s="83"/>
      <c r="N16" s="112" t="str">
        <f t="shared" si="6"/>
        <v/>
      </c>
      <c r="O16" s="83"/>
      <c r="P16" s="112" t="str">
        <f t="shared" si="7"/>
        <v/>
      </c>
      <c r="Q16" s="83"/>
      <c r="R16" s="112" t="str">
        <f t="shared" si="8"/>
        <v/>
      </c>
      <c r="S16" s="83"/>
      <c r="T16" s="112" t="str">
        <f t="shared" si="9"/>
        <v/>
      </c>
      <c r="U16" s="83"/>
      <c r="V16" s="112" t="str">
        <f t="shared" si="10"/>
        <v/>
      </c>
      <c r="W16" s="83"/>
      <c r="X16" s="112" t="str">
        <f t="shared" si="11"/>
        <v/>
      </c>
      <c r="Y16" s="83"/>
      <c r="Z16" s="102">
        <f t="shared" si="14"/>
        <v>0</v>
      </c>
    </row>
    <row r="17" spans="1:42" ht="13.5" outlineLevel="1" thickBot="1">
      <c r="A17" s="96"/>
      <c r="B17" s="4" t="s">
        <v>4</v>
      </c>
      <c r="C17" s="83"/>
      <c r="D17" s="112" t="str">
        <f t="shared" si="1"/>
        <v/>
      </c>
      <c r="E17" s="83"/>
      <c r="F17" s="112" t="str">
        <f t="shared" si="2"/>
        <v/>
      </c>
      <c r="G17" s="83"/>
      <c r="H17" s="112" t="str">
        <f t="shared" si="3"/>
        <v/>
      </c>
      <c r="I17" s="83"/>
      <c r="J17" s="112" t="str">
        <f t="shared" si="4"/>
        <v/>
      </c>
      <c r="K17" s="83"/>
      <c r="L17" s="112" t="str">
        <f t="shared" si="5"/>
        <v/>
      </c>
      <c r="M17" s="83"/>
      <c r="N17" s="112" t="str">
        <f t="shared" si="6"/>
        <v/>
      </c>
      <c r="O17" s="83"/>
      <c r="P17" s="112" t="str">
        <f t="shared" si="7"/>
        <v/>
      </c>
      <c r="Q17" s="83"/>
      <c r="R17" s="112" t="str">
        <f t="shared" si="8"/>
        <v/>
      </c>
      <c r="S17" s="83"/>
      <c r="T17" s="112" t="str">
        <f t="shared" si="9"/>
        <v/>
      </c>
      <c r="U17" s="83"/>
      <c r="V17" s="112" t="str">
        <f t="shared" si="10"/>
        <v/>
      </c>
      <c r="W17" s="83"/>
      <c r="X17" s="112" t="str">
        <f t="shared" si="11"/>
        <v/>
      </c>
      <c r="Y17" s="83"/>
      <c r="Z17" s="102">
        <f t="shared" si="14"/>
        <v>0</v>
      </c>
    </row>
    <row r="18" spans="1:42" ht="13.5" outlineLevel="1" thickBot="1">
      <c r="A18" s="96"/>
      <c r="B18" s="4" t="s">
        <v>102</v>
      </c>
      <c r="C18" s="83"/>
      <c r="D18" s="112" t="str">
        <f t="shared" si="1"/>
        <v/>
      </c>
      <c r="E18" s="83"/>
      <c r="F18" s="112" t="str">
        <f t="shared" si="2"/>
        <v/>
      </c>
      <c r="G18" s="83"/>
      <c r="H18" s="112" t="str">
        <f t="shared" si="3"/>
        <v/>
      </c>
      <c r="I18" s="83"/>
      <c r="J18" s="112" t="str">
        <f t="shared" si="4"/>
        <v/>
      </c>
      <c r="K18" s="83"/>
      <c r="L18" s="112" t="str">
        <f t="shared" si="5"/>
        <v/>
      </c>
      <c r="M18" s="83"/>
      <c r="N18" s="112" t="str">
        <f t="shared" si="6"/>
        <v/>
      </c>
      <c r="O18" s="83"/>
      <c r="P18" s="112" t="str">
        <f t="shared" si="7"/>
        <v/>
      </c>
      <c r="Q18" s="83"/>
      <c r="R18" s="112" t="str">
        <f t="shared" si="8"/>
        <v/>
      </c>
      <c r="S18" s="83"/>
      <c r="T18" s="112" t="str">
        <f t="shared" si="9"/>
        <v/>
      </c>
      <c r="U18" s="83"/>
      <c r="V18" s="112" t="str">
        <f t="shared" si="10"/>
        <v/>
      </c>
      <c r="W18" s="83"/>
      <c r="X18" s="112" t="str">
        <f t="shared" si="11"/>
        <v/>
      </c>
      <c r="Y18" s="83"/>
      <c r="Z18" s="102">
        <f t="shared" si="14"/>
        <v>0</v>
      </c>
    </row>
    <row r="19" spans="1:42" ht="13.5" outlineLevel="1" thickBot="1">
      <c r="A19" s="96"/>
      <c r="B19" s="4" t="s">
        <v>103</v>
      </c>
      <c r="C19" s="83"/>
      <c r="D19" s="112" t="str">
        <f t="shared" si="1"/>
        <v/>
      </c>
      <c r="E19" s="83"/>
      <c r="F19" s="112" t="str">
        <f t="shared" si="2"/>
        <v/>
      </c>
      <c r="G19" s="83"/>
      <c r="H19" s="112" t="str">
        <f t="shared" si="3"/>
        <v/>
      </c>
      <c r="I19" s="83"/>
      <c r="J19" s="112" t="str">
        <f t="shared" si="4"/>
        <v/>
      </c>
      <c r="K19" s="83"/>
      <c r="L19" s="112" t="str">
        <f t="shared" si="5"/>
        <v/>
      </c>
      <c r="M19" s="83"/>
      <c r="N19" s="112" t="str">
        <f t="shared" si="6"/>
        <v/>
      </c>
      <c r="O19" s="83"/>
      <c r="P19" s="112" t="str">
        <f t="shared" si="7"/>
        <v/>
      </c>
      <c r="Q19" s="83"/>
      <c r="R19" s="112" t="str">
        <f t="shared" si="8"/>
        <v/>
      </c>
      <c r="S19" s="83"/>
      <c r="T19" s="112" t="str">
        <f t="shared" si="9"/>
        <v/>
      </c>
      <c r="U19" s="83"/>
      <c r="V19" s="112" t="str">
        <f t="shared" si="10"/>
        <v/>
      </c>
      <c r="W19" s="83"/>
      <c r="X19" s="112" t="str">
        <f t="shared" si="11"/>
        <v/>
      </c>
      <c r="Y19" s="83"/>
      <c r="Z19" s="102">
        <f t="shared" si="14"/>
        <v>0</v>
      </c>
    </row>
    <row r="20" spans="1:42" ht="13.5" outlineLevel="1" thickBot="1">
      <c r="A20" s="96"/>
      <c r="B20" s="4" t="s">
        <v>24</v>
      </c>
      <c r="C20" s="83"/>
      <c r="D20" s="112" t="str">
        <f t="shared" si="1"/>
        <v/>
      </c>
      <c r="E20" s="83"/>
      <c r="F20" s="112" t="str">
        <f t="shared" si="2"/>
        <v/>
      </c>
      <c r="G20" s="83"/>
      <c r="H20" s="112" t="str">
        <f t="shared" si="3"/>
        <v/>
      </c>
      <c r="I20" s="83"/>
      <c r="J20" s="112" t="str">
        <f t="shared" si="4"/>
        <v/>
      </c>
      <c r="K20" s="83"/>
      <c r="L20" s="112" t="str">
        <f t="shared" si="5"/>
        <v/>
      </c>
      <c r="M20" s="83"/>
      <c r="N20" s="112" t="str">
        <f t="shared" si="6"/>
        <v/>
      </c>
      <c r="O20" s="83"/>
      <c r="P20" s="112" t="str">
        <f t="shared" si="7"/>
        <v/>
      </c>
      <c r="Q20" s="83"/>
      <c r="R20" s="112" t="str">
        <f t="shared" si="8"/>
        <v/>
      </c>
      <c r="S20" s="83"/>
      <c r="T20" s="112" t="str">
        <f t="shared" si="9"/>
        <v/>
      </c>
      <c r="U20" s="83"/>
      <c r="V20" s="112" t="str">
        <f t="shared" si="10"/>
        <v/>
      </c>
      <c r="W20" s="83"/>
      <c r="X20" s="112" t="str">
        <f t="shared" si="11"/>
        <v/>
      </c>
      <c r="Y20" s="83"/>
      <c r="Z20" s="102">
        <f t="shared" si="14"/>
        <v>0</v>
      </c>
    </row>
    <row r="21" spans="1:42" ht="13.5" outlineLevel="1" thickBot="1">
      <c r="A21" s="96"/>
      <c r="B21" s="4" t="s">
        <v>25</v>
      </c>
      <c r="C21" s="83"/>
      <c r="D21" s="112" t="str">
        <f t="shared" si="1"/>
        <v/>
      </c>
      <c r="E21" s="83"/>
      <c r="F21" s="112" t="str">
        <f t="shared" si="2"/>
        <v/>
      </c>
      <c r="G21" s="83"/>
      <c r="H21" s="112" t="str">
        <f t="shared" si="3"/>
        <v/>
      </c>
      <c r="I21" s="83"/>
      <c r="J21" s="112" t="str">
        <f t="shared" si="4"/>
        <v/>
      </c>
      <c r="K21" s="83"/>
      <c r="L21" s="112" t="str">
        <f t="shared" si="5"/>
        <v/>
      </c>
      <c r="M21" s="83"/>
      <c r="N21" s="112" t="str">
        <f t="shared" si="6"/>
        <v/>
      </c>
      <c r="O21" s="83"/>
      <c r="P21" s="112" t="str">
        <f t="shared" si="7"/>
        <v/>
      </c>
      <c r="Q21" s="83"/>
      <c r="R21" s="112" t="str">
        <f t="shared" si="8"/>
        <v/>
      </c>
      <c r="S21" s="83"/>
      <c r="T21" s="112" t="str">
        <f t="shared" si="9"/>
        <v/>
      </c>
      <c r="U21" s="83"/>
      <c r="V21" s="112" t="str">
        <f t="shared" si="10"/>
        <v/>
      </c>
      <c r="W21" s="83"/>
      <c r="X21" s="112" t="str">
        <f t="shared" si="11"/>
        <v/>
      </c>
      <c r="Y21" s="83"/>
      <c r="Z21" s="102">
        <f t="shared" si="14"/>
        <v>0</v>
      </c>
    </row>
    <row r="22" spans="1:42" ht="13.5" outlineLevel="1" thickBot="1">
      <c r="A22" s="96"/>
      <c r="B22" s="95" t="s">
        <v>104</v>
      </c>
      <c r="C22" s="83"/>
      <c r="D22" s="112" t="str">
        <f t="shared" si="1"/>
        <v/>
      </c>
      <c r="E22" s="83"/>
      <c r="F22" s="112" t="str">
        <f t="shared" si="2"/>
        <v/>
      </c>
      <c r="G22" s="83"/>
      <c r="H22" s="112" t="str">
        <f t="shared" si="3"/>
        <v/>
      </c>
      <c r="I22" s="83"/>
      <c r="J22" s="112" t="str">
        <f t="shared" si="4"/>
        <v/>
      </c>
      <c r="K22" s="83"/>
      <c r="L22" s="112" t="str">
        <f t="shared" si="5"/>
        <v/>
      </c>
      <c r="M22" s="83"/>
      <c r="N22" s="112" t="str">
        <f t="shared" si="6"/>
        <v/>
      </c>
      <c r="O22" s="83"/>
      <c r="P22" s="112" t="str">
        <f t="shared" si="7"/>
        <v/>
      </c>
      <c r="Q22" s="83"/>
      <c r="R22" s="112" t="str">
        <f t="shared" si="8"/>
        <v/>
      </c>
      <c r="S22" s="83"/>
      <c r="T22" s="112" t="str">
        <f t="shared" si="9"/>
        <v/>
      </c>
      <c r="U22" s="83"/>
      <c r="V22" s="112" t="str">
        <f t="shared" si="10"/>
        <v/>
      </c>
      <c r="W22" s="83"/>
      <c r="X22" s="112" t="str">
        <f t="shared" si="11"/>
        <v/>
      </c>
      <c r="Y22" s="83"/>
      <c r="Z22" s="102">
        <f t="shared" si="14"/>
        <v>0</v>
      </c>
    </row>
    <row r="23" spans="1:42" ht="13.5" outlineLevel="1" thickBot="1">
      <c r="A23" s="96"/>
      <c r="B23" s="95" t="s">
        <v>26</v>
      </c>
      <c r="C23" s="83"/>
      <c r="D23" s="112" t="str">
        <f t="shared" si="1"/>
        <v/>
      </c>
      <c r="E23" s="87"/>
      <c r="F23" s="112" t="str">
        <f t="shared" si="2"/>
        <v/>
      </c>
      <c r="G23" s="87"/>
      <c r="H23" s="112" t="str">
        <f t="shared" si="3"/>
        <v/>
      </c>
      <c r="I23" s="87"/>
      <c r="J23" s="112" t="str">
        <f t="shared" si="4"/>
        <v/>
      </c>
      <c r="K23" s="87"/>
      <c r="L23" s="112" t="str">
        <f t="shared" si="5"/>
        <v/>
      </c>
      <c r="M23" s="87"/>
      <c r="N23" s="112" t="str">
        <f t="shared" si="6"/>
        <v/>
      </c>
      <c r="O23" s="87"/>
      <c r="P23" s="112" t="str">
        <f t="shared" si="7"/>
        <v/>
      </c>
      <c r="Q23" s="87"/>
      <c r="R23" s="112" t="str">
        <f t="shared" si="8"/>
        <v/>
      </c>
      <c r="S23" s="87"/>
      <c r="T23" s="112" t="str">
        <f t="shared" si="9"/>
        <v/>
      </c>
      <c r="U23" s="87"/>
      <c r="V23" s="112" t="str">
        <f t="shared" si="10"/>
        <v/>
      </c>
      <c r="W23" s="87"/>
      <c r="X23" s="112" t="str">
        <f t="shared" si="11"/>
        <v/>
      </c>
      <c r="Y23" s="87"/>
      <c r="Z23" s="104">
        <f t="shared" si="14"/>
        <v>0</v>
      </c>
    </row>
    <row r="24" spans="1:42" ht="13.5" outlineLevel="1" thickBot="1">
      <c r="A24" s="97"/>
      <c r="B24" s="7" t="s">
        <v>20</v>
      </c>
      <c r="C24" s="89"/>
      <c r="D24" s="116" t="str">
        <f t="shared" si="1"/>
        <v/>
      </c>
      <c r="E24" s="89"/>
      <c r="F24" s="116" t="str">
        <f t="shared" si="2"/>
        <v/>
      </c>
      <c r="G24" s="89"/>
      <c r="H24" s="116" t="str">
        <f t="shared" si="3"/>
        <v/>
      </c>
      <c r="I24" s="89"/>
      <c r="J24" s="116" t="str">
        <f t="shared" si="4"/>
        <v/>
      </c>
      <c r="K24" s="89"/>
      <c r="L24" s="116" t="str">
        <f t="shared" si="5"/>
        <v/>
      </c>
      <c r="M24" s="89"/>
      <c r="N24" s="116" t="str">
        <f t="shared" si="6"/>
        <v/>
      </c>
      <c r="O24" s="89"/>
      <c r="P24" s="116" t="str">
        <f t="shared" si="7"/>
        <v/>
      </c>
      <c r="Q24" s="89"/>
      <c r="R24" s="116" t="str">
        <f t="shared" si="8"/>
        <v/>
      </c>
      <c r="S24" s="89"/>
      <c r="T24" s="116" t="str">
        <f t="shared" si="9"/>
        <v/>
      </c>
      <c r="U24" s="89"/>
      <c r="V24" s="116" t="str">
        <f t="shared" si="10"/>
        <v/>
      </c>
      <c r="W24" s="89"/>
      <c r="X24" s="116" t="str">
        <f t="shared" si="11"/>
        <v/>
      </c>
      <c r="Y24" s="89"/>
      <c r="Z24" s="103">
        <f t="shared" si="14"/>
        <v>0</v>
      </c>
    </row>
    <row r="25" spans="1:42" ht="13.5" thickBot="1">
      <c r="A25" s="6"/>
      <c r="B25" s="6"/>
      <c r="C25" s="90"/>
      <c r="D25" s="114"/>
      <c r="E25" s="90"/>
      <c r="F25" s="114"/>
      <c r="G25" s="90"/>
      <c r="H25" s="114"/>
      <c r="I25" s="90"/>
      <c r="J25" s="114"/>
      <c r="K25" s="90"/>
      <c r="L25" s="114"/>
      <c r="M25" s="90"/>
      <c r="N25" s="114"/>
      <c r="O25" s="90"/>
      <c r="P25" s="114"/>
      <c r="Q25" s="90"/>
      <c r="R25" s="114"/>
      <c r="S25" s="90"/>
      <c r="T25" s="114"/>
      <c r="U25" s="90"/>
      <c r="V25" s="114"/>
      <c r="W25" s="90"/>
      <c r="X25" s="114"/>
      <c r="Y25" s="90"/>
      <c r="Z25" s="90"/>
      <c r="AA25" s="81"/>
    </row>
    <row r="26" spans="1:42" s="3" customFormat="1" ht="13.5" thickBot="1">
      <c r="A26" s="98" t="s">
        <v>27</v>
      </c>
      <c r="B26" s="99"/>
      <c r="C26" s="100">
        <f t="shared" ref="C26:Y26" si="15">SUM(C27:C32)</f>
        <v>0</v>
      </c>
      <c r="D26" s="112" t="str">
        <f t="shared" si="1"/>
        <v/>
      </c>
      <c r="E26" s="100">
        <f t="shared" si="15"/>
        <v>0</v>
      </c>
      <c r="F26" s="112" t="str">
        <f t="shared" si="2"/>
        <v/>
      </c>
      <c r="G26" s="100">
        <f t="shared" si="15"/>
        <v>0</v>
      </c>
      <c r="H26" s="112" t="str">
        <f t="shared" si="3"/>
        <v/>
      </c>
      <c r="I26" s="100">
        <f t="shared" si="15"/>
        <v>0</v>
      </c>
      <c r="J26" s="112" t="str">
        <f t="shared" si="4"/>
        <v/>
      </c>
      <c r="K26" s="100">
        <f t="shared" si="15"/>
        <v>0</v>
      </c>
      <c r="L26" s="112" t="str">
        <f t="shared" si="5"/>
        <v/>
      </c>
      <c r="M26" s="100">
        <f t="shared" si="15"/>
        <v>0</v>
      </c>
      <c r="N26" s="112" t="str">
        <f t="shared" si="6"/>
        <v/>
      </c>
      <c r="O26" s="100">
        <f t="shared" si="15"/>
        <v>0</v>
      </c>
      <c r="P26" s="112" t="str">
        <f t="shared" si="7"/>
        <v/>
      </c>
      <c r="Q26" s="100">
        <f t="shared" si="15"/>
        <v>0</v>
      </c>
      <c r="R26" s="112" t="str">
        <f t="shared" si="8"/>
        <v/>
      </c>
      <c r="S26" s="100">
        <f t="shared" si="15"/>
        <v>0</v>
      </c>
      <c r="T26" s="112" t="str">
        <f t="shared" si="9"/>
        <v/>
      </c>
      <c r="U26" s="100">
        <f t="shared" si="15"/>
        <v>0</v>
      </c>
      <c r="V26" s="112" t="str">
        <f t="shared" si="10"/>
        <v/>
      </c>
      <c r="W26" s="100">
        <f t="shared" si="15"/>
        <v>0</v>
      </c>
      <c r="X26" s="112" t="str">
        <f t="shared" si="11"/>
        <v/>
      </c>
      <c r="Y26" s="100">
        <f t="shared" si="15"/>
        <v>0</v>
      </c>
      <c r="Z26" s="101">
        <f>SUM(Z27:Z33)</f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ht="13.5" outlineLevel="1" thickBot="1">
      <c r="A27" s="96"/>
      <c r="B27" s="4" t="s">
        <v>97</v>
      </c>
      <c r="C27" s="83"/>
      <c r="D27" s="112" t="str">
        <f t="shared" si="1"/>
        <v/>
      </c>
      <c r="E27" s="83"/>
      <c r="F27" s="112" t="str">
        <f t="shared" si="2"/>
        <v/>
      </c>
      <c r="G27" s="83"/>
      <c r="H27" s="112" t="str">
        <f t="shared" si="3"/>
        <v/>
      </c>
      <c r="I27" s="83"/>
      <c r="J27" s="112" t="str">
        <f t="shared" si="4"/>
        <v/>
      </c>
      <c r="K27" s="83"/>
      <c r="L27" s="112" t="str">
        <f t="shared" si="5"/>
        <v/>
      </c>
      <c r="M27" s="83"/>
      <c r="N27" s="112" t="str">
        <f t="shared" si="6"/>
        <v/>
      </c>
      <c r="O27" s="83"/>
      <c r="P27" s="112" t="str">
        <f t="shared" si="7"/>
        <v/>
      </c>
      <c r="Q27" s="83"/>
      <c r="R27" s="112" t="str">
        <f t="shared" si="8"/>
        <v/>
      </c>
      <c r="S27" s="83"/>
      <c r="T27" s="112" t="str">
        <f t="shared" si="9"/>
        <v/>
      </c>
      <c r="U27" s="83"/>
      <c r="V27" s="112" t="str">
        <f t="shared" si="10"/>
        <v/>
      </c>
      <c r="W27" s="83"/>
      <c r="X27" s="112" t="str">
        <f t="shared" si="11"/>
        <v/>
      </c>
      <c r="Y27" s="83"/>
      <c r="Z27" s="102">
        <f t="shared" ref="Z27:Z32" si="16">SUM(C27:Y27)</f>
        <v>0</v>
      </c>
    </row>
    <row r="28" spans="1:42" ht="13.5" outlineLevel="1" thickBot="1">
      <c r="A28" s="96"/>
      <c r="B28" s="4" t="s">
        <v>28</v>
      </c>
      <c r="C28" s="83"/>
      <c r="D28" s="112" t="str">
        <f t="shared" si="1"/>
        <v/>
      </c>
      <c r="E28" s="83"/>
      <c r="F28" s="112" t="str">
        <f t="shared" si="2"/>
        <v/>
      </c>
      <c r="G28" s="83"/>
      <c r="H28" s="112" t="str">
        <f t="shared" si="3"/>
        <v/>
      </c>
      <c r="I28" s="83"/>
      <c r="J28" s="112" t="str">
        <f t="shared" si="4"/>
        <v/>
      </c>
      <c r="K28" s="83"/>
      <c r="L28" s="112" t="str">
        <f t="shared" si="5"/>
        <v/>
      </c>
      <c r="M28" s="83"/>
      <c r="N28" s="112" t="str">
        <f t="shared" si="6"/>
        <v/>
      </c>
      <c r="O28" s="83"/>
      <c r="P28" s="112" t="str">
        <f t="shared" si="7"/>
        <v/>
      </c>
      <c r="Q28" s="83"/>
      <c r="R28" s="112" t="str">
        <f t="shared" si="8"/>
        <v/>
      </c>
      <c r="S28" s="83"/>
      <c r="T28" s="112" t="str">
        <f t="shared" si="9"/>
        <v/>
      </c>
      <c r="U28" s="83"/>
      <c r="V28" s="112" t="str">
        <f t="shared" si="10"/>
        <v/>
      </c>
      <c r="W28" s="83"/>
      <c r="X28" s="112" t="str">
        <f t="shared" si="11"/>
        <v/>
      </c>
      <c r="Y28" s="83"/>
      <c r="Z28" s="102">
        <f t="shared" si="16"/>
        <v>0</v>
      </c>
    </row>
    <row r="29" spans="1:42" ht="13.5" outlineLevel="1" thickBot="1">
      <c r="A29" s="96"/>
      <c r="B29" s="4" t="s">
        <v>29</v>
      </c>
      <c r="C29" s="83"/>
      <c r="D29" s="112" t="str">
        <f t="shared" si="1"/>
        <v/>
      </c>
      <c r="E29" s="83"/>
      <c r="F29" s="112" t="str">
        <f t="shared" si="2"/>
        <v/>
      </c>
      <c r="G29" s="83"/>
      <c r="H29" s="112" t="str">
        <f t="shared" si="3"/>
        <v/>
      </c>
      <c r="I29" s="83"/>
      <c r="J29" s="112" t="str">
        <f t="shared" si="4"/>
        <v/>
      </c>
      <c r="K29" s="83"/>
      <c r="L29" s="112" t="str">
        <f t="shared" si="5"/>
        <v/>
      </c>
      <c r="M29" s="83"/>
      <c r="N29" s="112" t="str">
        <f t="shared" si="6"/>
        <v/>
      </c>
      <c r="O29" s="83"/>
      <c r="P29" s="112" t="str">
        <f t="shared" si="7"/>
        <v/>
      </c>
      <c r="Q29" s="83"/>
      <c r="R29" s="112" t="str">
        <f t="shared" si="8"/>
        <v/>
      </c>
      <c r="S29" s="83"/>
      <c r="T29" s="112" t="str">
        <f t="shared" si="9"/>
        <v/>
      </c>
      <c r="U29" s="83"/>
      <c r="V29" s="112" t="str">
        <f t="shared" si="10"/>
        <v/>
      </c>
      <c r="W29" s="83"/>
      <c r="X29" s="112" t="str">
        <f t="shared" si="11"/>
        <v/>
      </c>
      <c r="Y29" s="83"/>
      <c r="Z29" s="102">
        <f t="shared" si="16"/>
        <v>0</v>
      </c>
    </row>
    <row r="30" spans="1:42" ht="13.5" outlineLevel="1" thickBot="1">
      <c r="A30" s="96"/>
      <c r="B30" s="105" t="s">
        <v>122</v>
      </c>
      <c r="C30" s="83"/>
      <c r="D30" s="112" t="str">
        <f t="shared" si="1"/>
        <v/>
      </c>
      <c r="E30" s="83"/>
      <c r="F30" s="112" t="str">
        <f t="shared" si="2"/>
        <v/>
      </c>
      <c r="G30" s="83"/>
      <c r="H30" s="112" t="str">
        <f t="shared" si="3"/>
        <v/>
      </c>
      <c r="I30" s="83"/>
      <c r="J30" s="112" t="str">
        <f t="shared" si="4"/>
        <v/>
      </c>
      <c r="K30" s="83"/>
      <c r="L30" s="112" t="str">
        <f t="shared" si="5"/>
        <v/>
      </c>
      <c r="M30" s="83"/>
      <c r="N30" s="112" t="str">
        <f t="shared" si="6"/>
        <v/>
      </c>
      <c r="O30" s="83"/>
      <c r="P30" s="112" t="str">
        <f t="shared" si="7"/>
        <v/>
      </c>
      <c r="Q30" s="83"/>
      <c r="R30" s="112" t="str">
        <f t="shared" si="8"/>
        <v/>
      </c>
      <c r="S30" s="83"/>
      <c r="T30" s="112" t="str">
        <f t="shared" si="9"/>
        <v/>
      </c>
      <c r="U30" s="83"/>
      <c r="V30" s="112" t="str">
        <f t="shared" si="10"/>
        <v/>
      </c>
      <c r="W30" s="83"/>
      <c r="X30" s="112" t="str">
        <f t="shared" si="11"/>
        <v/>
      </c>
      <c r="Y30" s="83"/>
      <c r="Z30" s="102">
        <f t="shared" si="16"/>
        <v>0</v>
      </c>
    </row>
    <row r="31" spans="1:42" ht="13.5" outlineLevel="1" thickBot="1">
      <c r="A31" s="111"/>
      <c r="B31" s="105" t="s">
        <v>5</v>
      </c>
      <c r="C31" s="87"/>
      <c r="D31" s="112" t="str">
        <f t="shared" si="1"/>
        <v/>
      </c>
      <c r="E31" s="87"/>
      <c r="F31" s="112" t="str">
        <f t="shared" si="2"/>
        <v/>
      </c>
      <c r="G31" s="87"/>
      <c r="H31" s="112" t="str">
        <f t="shared" si="3"/>
        <v/>
      </c>
      <c r="I31" s="87"/>
      <c r="J31" s="112" t="str">
        <f t="shared" si="4"/>
        <v/>
      </c>
      <c r="K31" s="87"/>
      <c r="L31" s="112" t="str">
        <f t="shared" si="5"/>
        <v/>
      </c>
      <c r="M31" s="87"/>
      <c r="N31" s="112" t="str">
        <f t="shared" si="6"/>
        <v/>
      </c>
      <c r="O31" s="87"/>
      <c r="P31" s="112" t="str">
        <f t="shared" si="7"/>
        <v/>
      </c>
      <c r="Q31" s="87"/>
      <c r="R31" s="112" t="str">
        <f t="shared" si="8"/>
        <v/>
      </c>
      <c r="S31" s="87"/>
      <c r="T31" s="112" t="str">
        <f t="shared" si="9"/>
        <v/>
      </c>
      <c r="U31" s="87"/>
      <c r="V31" s="112" t="str">
        <f t="shared" si="10"/>
        <v/>
      </c>
      <c r="W31" s="87"/>
      <c r="X31" s="112" t="str">
        <f t="shared" si="11"/>
        <v/>
      </c>
      <c r="Y31" s="87"/>
      <c r="Z31" s="104">
        <f t="shared" si="16"/>
        <v>0</v>
      </c>
    </row>
    <row r="32" spans="1:42" s="82" customFormat="1" ht="13.5" outlineLevel="1" thickBot="1">
      <c r="A32" s="97"/>
      <c r="B32" s="110" t="s">
        <v>20</v>
      </c>
      <c r="C32" s="89"/>
      <c r="D32" s="116" t="str">
        <f t="shared" si="1"/>
        <v/>
      </c>
      <c r="E32" s="89"/>
      <c r="F32" s="116" t="str">
        <f t="shared" si="2"/>
        <v/>
      </c>
      <c r="G32" s="89"/>
      <c r="H32" s="116" t="str">
        <f t="shared" si="3"/>
        <v/>
      </c>
      <c r="I32" s="89"/>
      <c r="J32" s="116" t="str">
        <f t="shared" si="4"/>
        <v/>
      </c>
      <c r="K32" s="89"/>
      <c r="L32" s="116" t="str">
        <f t="shared" si="5"/>
        <v/>
      </c>
      <c r="M32" s="89"/>
      <c r="N32" s="116" t="str">
        <f t="shared" si="6"/>
        <v/>
      </c>
      <c r="O32" s="89"/>
      <c r="P32" s="116" t="str">
        <f t="shared" si="7"/>
        <v/>
      </c>
      <c r="Q32" s="89"/>
      <c r="R32" s="116" t="str">
        <f t="shared" si="8"/>
        <v/>
      </c>
      <c r="S32" s="89"/>
      <c r="T32" s="116" t="str">
        <f t="shared" si="9"/>
        <v/>
      </c>
      <c r="U32" s="89"/>
      <c r="V32" s="116" t="str">
        <f t="shared" si="10"/>
        <v/>
      </c>
      <c r="W32" s="89"/>
      <c r="X32" s="116" t="str">
        <f t="shared" si="11"/>
        <v/>
      </c>
      <c r="Y32" s="89"/>
      <c r="Z32" s="103">
        <f t="shared" si="16"/>
        <v>0</v>
      </c>
    </row>
    <row r="33" spans="1:42" ht="13.5" thickBot="1">
      <c r="A33" s="6"/>
      <c r="B33" s="6"/>
      <c r="C33" s="90"/>
      <c r="D33" s="114"/>
      <c r="E33" s="90"/>
      <c r="F33" s="114"/>
      <c r="G33" s="90"/>
      <c r="H33" s="114"/>
      <c r="I33" s="90"/>
      <c r="J33" s="114"/>
      <c r="K33" s="90"/>
      <c r="L33" s="114"/>
      <c r="M33" s="90"/>
      <c r="N33" s="114"/>
      <c r="O33" s="90"/>
      <c r="P33" s="114"/>
      <c r="Q33" s="90"/>
      <c r="R33" s="114"/>
      <c r="S33" s="90"/>
      <c r="T33" s="114"/>
      <c r="U33" s="90"/>
      <c r="V33" s="114"/>
      <c r="W33" s="90"/>
      <c r="X33" s="114"/>
      <c r="Y33" s="90"/>
      <c r="Z33" s="90"/>
      <c r="AA33" s="81"/>
    </row>
    <row r="34" spans="1:42" s="3" customFormat="1" ht="13.5" thickBot="1">
      <c r="A34" s="98" t="s">
        <v>30</v>
      </c>
      <c r="B34" s="99"/>
      <c r="C34" s="100">
        <f t="shared" ref="C34:Y34" si="17">SUM(C35:C39)</f>
        <v>0</v>
      </c>
      <c r="D34" s="112" t="str">
        <f t="shared" si="1"/>
        <v/>
      </c>
      <c r="E34" s="100">
        <f t="shared" si="17"/>
        <v>0</v>
      </c>
      <c r="F34" s="112" t="str">
        <f t="shared" si="2"/>
        <v/>
      </c>
      <c r="G34" s="100">
        <f t="shared" si="17"/>
        <v>0</v>
      </c>
      <c r="H34" s="112" t="str">
        <f t="shared" si="3"/>
        <v/>
      </c>
      <c r="I34" s="100">
        <f t="shared" si="17"/>
        <v>0</v>
      </c>
      <c r="J34" s="112" t="str">
        <f t="shared" si="4"/>
        <v/>
      </c>
      <c r="K34" s="100">
        <f t="shared" si="17"/>
        <v>0</v>
      </c>
      <c r="L34" s="112" t="str">
        <f t="shared" si="5"/>
        <v/>
      </c>
      <c r="M34" s="100">
        <f t="shared" si="17"/>
        <v>0</v>
      </c>
      <c r="N34" s="112" t="str">
        <f t="shared" si="6"/>
        <v/>
      </c>
      <c r="O34" s="100">
        <f t="shared" si="17"/>
        <v>0</v>
      </c>
      <c r="P34" s="112" t="str">
        <f t="shared" si="7"/>
        <v/>
      </c>
      <c r="Q34" s="100">
        <f t="shared" si="17"/>
        <v>0</v>
      </c>
      <c r="R34" s="112" t="str">
        <f t="shared" si="8"/>
        <v/>
      </c>
      <c r="S34" s="100">
        <f t="shared" si="17"/>
        <v>0</v>
      </c>
      <c r="T34" s="112" t="str">
        <f t="shared" si="9"/>
        <v/>
      </c>
      <c r="U34" s="100">
        <f t="shared" si="17"/>
        <v>0</v>
      </c>
      <c r="V34" s="112" t="str">
        <f t="shared" si="10"/>
        <v/>
      </c>
      <c r="W34" s="100">
        <f t="shared" si="17"/>
        <v>0</v>
      </c>
      <c r="X34" s="112" t="str">
        <f t="shared" si="11"/>
        <v/>
      </c>
      <c r="Y34" s="100">
        <f t="shared" si="17"/>
        <v>0</v>
      </c>
      <c r="Z34" s="101">
        <f t="shared" ref="Z34:Z39" si="18">SUM(C34:Y34)</f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ht="13.5" outlineLevel="1" thickBot="1">
      <c r="A35" s="96"/>
      <c r="B35" s="4" t="s">
        <v>31</v>
      </c>
      <c r="C35" s="83"/>
      <c r="D35" s="112" t="str">
        <f t="shared" si="1"/>
        <v/>
      </c>
      <c r="E35" s="83"/>
      <c r="F35" s="112" t="str">
        <f t="shared" si="2"/>
        <v/>
      </c>
      <c r="G35" s="83"/>
      <c r="H35" s="112" t="str">
        <f t="shared" si="3"/>
        <v/>
      </c>
      <c r="I35" s="83"/>
      <c r="J35" s="112" t="str">
        <f t="shared" si="4"/>
        <v/>
      </c>
      <c r="K35" s="83"/>
      <c r="L35" s="112" t="str">
        <f t="shared" si="5"/>
        <v/>
      </c>
      <c r="M35" s="83"/>
      <c r="N35" s="112" t="str">
        <f t="shared" si="6"/>
        <v/>
      </c>
      <c r="O35" s="83"/>
      <c r="P35" s="112" t="str">
        <f t="shared" si="7"/>
        <v/>
      </c>
      <c r="Q35" s="83"/>
      <c r="R35" s="112" t="str">
        <f t="shared" si="8"/>
        <v/>
      </c>
      <c r="S35" s="83"/>
      <c r="T35" s="112" t="str">
        <f t="shared" si="9"/>
        <v/>
      </c>
      <c r="U35" s="83"/>
      <c r="V35" s="112" t="str">
        <f t="shared" si="10"/>
        <v/>
      </c>
      <c r="W35" s="83"/>
      <c r="X35" s="112" t="str">
        <f t="shared" si="11"/>
        <v/>
      </c>
      <c r="Y35" s="83"/>
      <c r="Z35" s="102">
        <f t="shared" si="18"/>
        <v>0</v>
      </c>
    </row>
    <row r="36" spans="1:42" ht="13.5" outlineLevel="1" thickBot="1">
      <c r="A36" s="96"/>
      <c r="B36" s="4" t="s">
        <v>32</v>
      </c>
      <c r="C36" s="83"/>
      <c r="D36" s="112" t="str">
        <f t="shared" si="1"/>
        <v/>
      </c>
      <c r="E36" s="83"/>
      <c r="F36" s="112" t="str">
        <f t="shared" si="2"/>
        <v/>
      </c>
      <c r="G36" s="83"/>
      <c r="H36" s="112" t="str">
        <f t="shared" si="3"/>
        <v/>
      </c>
      <c r="I36" s="83"/>
      <c r="J36" s="112" t="str">
        <f t="shared" si="4"/>
        <v/>
      </c>
      <c r="K36" s="83"/>
      <c r="L36" s="112" t="str">
        <f t="shared" si="5"/>
        <v/>
      </c>
      <c r="M36" s="83"/>
      <c r="N36" s="112" t="str">
        <f t="shared" si="6"/>
        <v/>
      </c>
      <c r="O36" s="83"/>
      <c r="P36" s="112" t="str">
        <f t="shared" si="7"/>
        <v/>
      </c>
      <c r="Q36" s="83"/>
      <c r="R36" s="112" t="str">
        <f t="shared" si="8"/>
        <v/>
      </c>
      <c r="S36" s="83"/>
      <c r="T36" s="112" t="str">
        <f t="shared" si="9"/>
        <v/>
      </c>
      <c r="U36" s="83"/>
      <c r="V36" s="112" t="str">
        <f t="shared" si="10"/>
        <v/>
      </c>
      <c r="W36" s="83"/>
      <c r="X36" s="112" t="str">
        <f t="shared" si="11"/>
        <v/>
      </c>
      <c r="Y36" s="83"/>
      <c r="Z36" s="102">
        <f t="shared" si="18"/>
        <v>0</v>
      </c>
    </row>
    <row r="37" spans="1:42" ht="13.5" outlineLevel="1" thickBot="1">
      <c r="A37" s="96"/>
      <c r="B37" s="4" t="s">
        <v>33</v>
      </c>
      <c r="C37" s="83"/>
      <c r="D37" s="112" t="str">
        <f t="shared" si="1"/>
        <v/>
      </c>
      <c r="E37" s="83"/>
      <c r="F37" s="112" t="str">
        <f t="shared" si="2"/>
        <v/>
      </c>
      <c r="G37" s="83"/>
      <c r="H37" s="112" t="str">
        <f t="shared" si="3"/>
        <v/>
      </c>
      <c r="I37" s="83"/>
      <c r="J37" s="112" t="str">
        <f t="shared" si="4"/>
        <v/>
      </c>
      <c r="K37" s="83"/>
      <c r="L37" s="112" t="str">
        <f t="shared" si="5"/>
        <v/>
      </c>
      <c r="M37" s="83"/>
      <c r="N37" s="112" t="str">
        <f t="shared" si="6"/>
        <v/>
      </c>
      <c r="O37" s="83"/>
      <c r="P37" s="112" t="str">
        <f t="shared" si="7"/>
        <v/>
      </c>
      <c r="Q37" s="83"/>
      <c r="R37" s="112" t="str">
        <f t="shared" si="8"/>
        <v/>
      </c>
      <c r="S37" s="83"/>
      <c r="T37" s="112" t="str">
        <f t="shared" si="9"/>
        <v/>
      </c>
      <c r="U37" s="83"/>
      <c r="V37" s="112" t="str">
        <f t="shared" si="10"/>
        <v/>
      </c>
      <c r="W37" s="83"/>
      <c r="X37" s="112" t="str">
        <f t="shared" si="11"/>
        <v/>
      </c>
      <c r="Y37" s="83"/>
      <c r="Z37" s="102">
        <f t="shared" si="18"/>
        <v>0</v>
      </c>
    </row>
    <row r="38" spans="1:42" ht="13.5" outlineLevel="1" thickBot="1">
      <c r="A38" s="96"/>
      <c r="B38" s="105" t="s">
        <v>34</v>
      </c>
      <c r="C38" s="87"/>
      <c r="D38" s="112" t="str">
        <f t="shared" si="1"/>
        <v/>
      </c>
      <c r="E38" s="87"/>
      <c r="F38" s="112" t="str">
        <f t="shared" si="2"/>
        <v/>
      </c>
      <c r="G38" s="87"/>
      <c r="H38" s="112" t="str">
        <f t="shared" si="3"/>
        <v/>
      </c>
      <c r="I38" s="87"/>
      <c r="J38" s="112" t="str">
        <f t="shared" si="4"/>
        <v/>
      </c>
      <c r="K38" s="87"/>
      <c r="L38" s="112" t="str">
        <f t="shared" si="5"/>
        <v/>
      </c>
      <c r="M38" s="87"/>
      <c r="N38" s="112" t="str">
        <f t="shared" si="6"/>
        <v/>
      </c>
      <c r="O38" s="87"/>
      <c r="P38" s="112" t="str">
        <f t="shared" si="7"/>
        <v/>
      </c>
      <c r="Q38" s="87"/>
      <c r="R38" s="112" t="str">
        <f t="shared" si="8"/>
        <v/>
      </c>
      <c r="S38" s="87"/>
      <c r="T38" s="112" t="str">
        <f t="shared" si="9"/>
        <v/>
      </c>
      <c r="U38" s="87"/>
      <c r="V38" s="112" t="str">
        <f t="shared" si="10"/>
        <v/>
      </c>
      <c r="W38" s="87"/>
      <c r="X38" s="112" t="str">
        <f t="shared" si="11"/>
        <v/>
      </c>
      <c r="Y38" s="87"/>
      <c r="Z38" s="104">
        <f t="shared" si="18"/>
        <v>0</v>
      </c>
    </row>
    <row r="39" spans="1:42" ht="13.5" outlineLevel="1" thickBot="1">
      <c r="A39" s="97"/>
      <c r="B39" s="7" t="s">
        <v>20</v>
      </c>
      <c r="C39" s="89"/>
      <c r="D39" s="116" t="str">
        <f t="shared" si="1"/>
        <v/>
      </c>
      <c r="E39" s="89"/>
      <c r="F39" s="116" t="str">
        <f t="shared" si="2"/>
        <v/>
      </c>
      <c r="G39" s="89"/>
      <c r="H39" s="116" t="str">
        <f t="shared" si="3"/>
        <v/>
      </c>
      <c r="I39" s="89"/>
      <c r="J39" s="116" t="str">
        <f t="shared" si="4"/>
        <v/>
      </c>
      <c r="K39" s="89"/>
      <c r="L39" s="116" t="str">
        <f t="shared" si="5"/>
        <v/>
      </c>
      <c r="M39" s="89"/>
      <c r="N39" s="116" t="str">
        <f t="shared" si="6"/>
        <v/>
      </c>
      <c r="O39" s="89"/>
      <c r="P39" s="116" t="str">
        <f t="shared" si="7"/>
        <v/>
      </c>
      <c r="Q39" s="89"/>
      <c r="R39" s="116" t="str">
        <f t="shared" si="8"/>
        <v/>
      </c>
      <c r="S39" s="89"/>
      <c r="T39" s="116" t="str">
        <f t="shared" si="9"/>
        <v/>
      </c>
      <c r="U39" s="89"/>
      <c r="V39" s="116" t="str">
        <f t="shared" si="10"/>
        <v/>
      </c>
      <c r="W39" s="89"/>
      <c r="X39" s="116" t="str">
        <f t="shared" si="11"/>
        <v/>
      </c>
      <c r="Y39" s="89"/>
      <c r="Z39" s="103">
        <f t="shared" si="18"/>
        <v>0</v>
      </c>
    </row>
    <row r="40" spans="1:42" ht="13.5" thickBot="1">
      <c r="A40" s="6"/>
      <c r="B40" s="6"/>
      <c r="C40" s="90"/>
      <c r="D40" s="114"/>
      <c r="E40" s="90"/>
      <c r="F40" s="114"/>
      <c r="G40" s="90"/>
      <c r="H40" s="114"/>
      <c r="I40" s="90"/>
      <c r="J40" s="114"/>
      <c r="K40" s="90"/>
      <c r="L40" s="114"/>
      <c r="M40" s="90"/>
      <c r="N40" s="114"/>
      <c r="O40" s="90"/>
      <c r="P40" s="114"/>
      <c r="Q40" s="90"/>
      <c r="R40" s="114"/>
      <c r="S40" s="90"/>
      <c r="T40" s="114"/>
      <c r="U40" s="90"/>
      <c r="V40" s="114"/>
      <c r="W40" s="90"/>
      <c r="X40" s="114"/>
      <c r="Y40" s="90"/>
      <c r="Z40" s="90"/>
      <c r="AA40" s="81"/>
      <c r="AB40" s="81"/>
    </row>
    <row r="41" spans="1:42" s="3" customFormat="1" ht="13.5" thickBot="1">
      <c r="A41" s="98" t="s">
        <v>35</v>
      </c>
      <c r="B41" s="99"/>
      <c r="C41" s="100">
        <f t="shared" ref="C41:Y41" si="19">SUM(C42:C49)</f>
        <v>0</v>
      </c>
      <c r="D41" s="112" t="str">
        <f t="shared" si="1"/>
        <v/>
      </c>
      <c r="E41" s="100">
        <f t="shared" si="19"/>
        <v>0</v>
      </c>
      <c r="F41" s="112" t="str">
        <f t="shared" si="2"/>
        <v/>
      </c>
      <c r="G41" s="100">
        <f t="shared" si="19"/>
        <v>0</v>
      </c>
      <c r="H41" s="112" t="str">
        <f t="shared" si="3"/>
        <v/>
      </c>
      <c r="I41" s="100">
        <f t="shared" si="19"/>
        <v>0</v>
      </c>
      <c r="J41" s="112" t="str">
        <f t="shared" si="4"/>
        <v/>
      </c>
      <c r="K41" s="100">
        <f t="shared" si="19"/>
        <v>0</v>
      </c>
      <c r="L41" s="112" t="str">
        <f t="shared" si="5"/>
        <v/>
      </c>
      <c r="M41" s="100">
        <f t="shared" si="19"/>
        <v>0</v>
      </c>
      <c r="N41" s="112" t="str">
        <f t="shared" si="6"/>
        <v/>
      </c>
      <c r="O41" s="100">
        <f t="shared" si="19"/>
        <v>0</v>
      </c>
      <c r="P41" s="112" t="str">
        <f t="shared" si="7"/>
        <v/>
      </c>
      <c r="Q41" s="100">
        <f t="shared" si="19"/>
        <v>0</v>
      </c>
      <c r="R41" s="112" t="str">
        <f t="shared" si="8"/>
        <v/>
      </c>
      <c r="S41" s="100">
        <f t="shared" si="19"/>
        <v>0</v>
      </c>
      <c r="T41" s="112" t="str">
        <f t="shared" si="9"/>
        <v/>
      </c>
      <c r="U41" s="100">
        <f t="shared" si="19"/>
        <v>0</v>
      </c>
      <c r="V41" s="112" t="str">
        <f t="shared" si="10"/>
        <v/>
      </c>
      <c r="W41" s="100">
        <f t="shared" si="19"/>
        <v>0</v>
      </c>
      <c r="X41" s="112" t="str">
        <f t="shared" si="11"/>
        <v/>
      </c>
      <c r="Y41" s="100">
        <f t="shared" si="19"/>
        <v>0</v>
      </c>
      <c r="Z41" s="101">
        <f t="shared" ref="Z41:Z49" si="20">SUM(C41:Y41)</f>
        <v>0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ht="13.5" outlineLevel="1" thickBot="1">
      <c r="A42" s="96"/>
      <c r="B42" s="4" t="s">
        <v>36</v>
      </c>
      <c r="C42" s="83"/>
      <c r="D42" s="112" t="str">
        <f t="shared" si="1"/>
        <v/>
      </c>
      <c r="E42" s="83"/>
      <c r="F42" s="112" t="str">
        <f t="shared" si="2"/>
        <v/>
      </c>
      <c r="G42" s="83"/>
      <c r="H42" s="112" t="str">
        <f t="shared" si="3"/>
        <v/>
      </c>
      <c r="I42" s="83"/>
      <c r="J42" s="112" t="str">
        <f t="shared" si="4"/>
        <v/>
      </c>
      <c r="K42" s="83"/>
      <c r="L42" s="112" t="str">
        <f t="shared" si="5"/>
        <v/>
      </c>
      <c r="M42" s="83"/>
      <c r="N42" s="112" t="str">
        <f t="shared" si="6"/>
        <v/>
      </c>
      <c r="O42" s="83"/>
      <c r="P42" s="112" t="str">
        <f t="shared" si="7"/>
        <v/>
      </c>
      <c r="Q42" s="83"/>
      <c r="R42" s="112" t="str">
        <f t="shared" si="8"/>
        <v/>
      </c>
      <c r="S42" s="83"/>
      <c r="T42" s="112" t="str">
        <f t="shared" si="9"/>
        <v/>
      </c>
      <c r="U42" s="83"/>
      <c r="V42" s="112" t="str">
        <f t="shared" si="10"/>
        <v/>
      </c>
      <c r="W42" s="83"/>
      <c r="X42" s="112" t="str">
        <f t="shared" si="11"/>
        <v/>
      </c>
      <c r="Y42" s="83"/>
      <c r="Z42" s="102">
        <f t="shared" si="20"/>
        <v>0</v>
      </c>
    </row>
    <row r="43" spans="1:42" ht="13.5" outlineLevel="1" thickBot="1">
      <c r="A43" s="96"/>
      <c r="B43" s="4" t="s">
        <v>94</v>
      </c>
      <c r="C43" s="83"/>
      <c r="D43" s="112" t="str">
        <f t="shared" si="1"/>
        <v/>
      </c>
      <c r="E43" s="83"/>
      <c r="F43" s="112" t="str">
        <f t="shared" si="2"/>
        <v/>
      </c>
      <c r="G43" s="83"/>
      <c r="H43" s="112" t="str">
        <f t="shared" si="3"/>
        <v/>
      </c>
      <c r="I43" s="83"/>
      <c r="J43" s="112" t="str">
        <f t="shared" si="4"/>
        <v/>
      </c>
      <c r="K43" s="83"/>
      <c r="L43" s="112" t="str">
        <f t="shared" si="5"/>
        <v/>
      </c>
      <c r="M43" s="83"/>
      <c r="N43" s="112" t="str">
        <f t="shared" si="6"/>
        <v/>
      </c>
      <c r="O43" s="83"/>
      <c r="P43" s="112" t="str">
        <f t="shared" si="7"/>
        <v/>
      </c>
      <c r="Q43" s="83"/>
      <c r="R43" s="112" t="str">
        <f t="shared" si="8"/>
        <v/>
      </c>
      <c r="S43" s="83"/>
      <c r="T43" s="112" t="str">
        <f t="shared" si="9"/>
        <v/>
      </c>
      <c r="U43" s="83"/>
      <c r="V43" s="112" t="str">
        <f t="shared" si="10"/>
        <v/>
      </c>
      <c r="W43" s="83"/>
      <c r="X43" s="112" t="str">
        <f t="shared" si="11"/>
        <v/>
      </c>
      <c r="Y43" s="83"/>
      <c r="Z43" s="102">
        <f t="shared" si="20"/>
        <v>0</v>
      </c>
    </row>
    <row r="44" spans="1:42" ht="13.5" outlineLevel="1" thickBot="1">
      <c r="A44" s="96"/>
      <c r="B44" s="4" t="s">
        <v>37</v>
      </c>
      <c r="C44" s="83"/>
      <c r="D44" s="112" t="str">
        <f t="shared" si="1"/>
        <v/>
      </c>
      <c r="E44" s="83"/>
      <c r="F44" s="112" t="str">
        <f t="shared" si="2"/>
        <v/>
      </c>
      <c r="G44" s="83"/>
      <c r="H44" s="112" t="str">
        <f t="shared" si="3"/>
        <v/>
      </c>
      <c r="I44" s="83"/>
      <c r="J44" s="112" t="str">
        <f t="shared" si="4"/>
        <v/>
      </c>
      <c r="K44" s="83"/>
      <c r="L44" s="112" t="str">
        <f t="shared" si="5"/>
        <v/>
      </c>
      <c r="M44" s="83"/>
      <c r="N44" s="112" t="str">
        <f t="shared" si="6"/>
        <v/>
      </c>
      <c r="O44" s="83"/>
      <c r="P44" s="112" t="str">
        <f t="shared" si="7"/>
        <v/>
      </c>
      <c r="Q44" s="83"/>
      <c r="R44" s="112" t="str">
        <f t="shared" si="8"/>
        <v/>
      </c>
      <c r="S44" s="83"/>
      <c r="T44" s="112" t="str">
        <f t="shared" si="9"/>
        <v/>
      </c>
      <c r="U44" s="83"/>
      <c r="V44" s="112" t="str">
        <f t="shared" si="10"/>
        <v/>
      </c>
      <c r="W44" s="83"/>
      <c r="X44" s="112" t="str">
        <f t="shared" si="11"/>
        <v/>
      </c>
      <c r="Y44" s="83"/>
      <c r="Z44" s="102">
        <f t="shared" si="20"/>
        <v>0</v>
      </c>
    </row>
    <row r="45" spans="1:42" ht="13.5" outlineLevel="1" thickBot="1">
      <c r="A45" s="96"/>
      <c r="B45" s="4" t="s">
        <v>38</v>
      </c>
      <c r="C45" s="83"/>
      <c r="D45" s="112" t="str">
        <f t="shared" si="1"/>
        <v/>
      </c>
      <c r="E45" s="83"/>
      <c r="F45" s="112" t="str">
        <f t="shared" si="2"/>
        <v/>
      </c>
      <c r="G45" s="83"/>
      <c r="H45" s="112" t="str">
        <f t="shared" si="3"/>
        <v/>
      </c>
      <c r="I45" s="83"/>
      <c r="J45" s="112" t="str">
        <f t="shared" si="4"/>
        <v/>
      </c>
      <c r="K45" s="83"/>
      <c r="L45" s="112" t="str">
        <f t="shared" si="5"/>
        <v/>
      </c>
      <c r="M45" s="83"/>
      <c r="N45" s="112" t="str">
        <f t="shared" si="6"/>
        <v/>
      </c>
      <c r="O45" s="83"/>
      <c r="P45" s="112" t="str">
        <f t="shared" si="7"/>
        <v/>
      </c>
      <c r="Q45" s="83"/>
      <c r="R45" s="112" t="str">
        <f t="shared" si="8"/>
        <v/>
      </c>
      <c r="S45" s="83"/>
      <c r="T45" s="112" t="str">
        <f t="shared" si="9"/>
        <v/>
      </c>
      <c r="U45" s="83"/>
      <c r="V45" s="112" t="str">
        <f t="shared" si="10"/>
        <v/>
      </c>
      <c r="W45" s="83"/>
      <c r="X45" s="112" t="str">
        <f t="shared" si="11"/>
        <v/>
      </c>
      <c r="Y45" s="83"/>
      <c r="Z45" s="102">
        <f t="shared" si="20"/>
        <v>0</v>
      </c>
    </row>
    <row r="46" spans="1:42" ht="13.5" outlineLevel="1" thickBot="1">
      <c r="A46" s="96"/>
      <c r="B46" s="4" t="s">
        <v>39</v>
      </c>
      <c r="C46" s="83"/>
      <c r="D46" s="112" t="str">
        <f t="shared" si="1"/>
        <v/>
      </c>
      <c r="E46" s="83"/>
      <c r="F46" s="112" t="str">
        <f t="shared" si="2"/>
        <v/>
      </c>
      <c r="G46" s="83"/>
      <c r="H46" s="112" t="str">
        <f t="shared" si="3"/>
        <v/>
      </c>
      <c r="I46" s="83"/>
      <c r="J46" s="112" t="str">
        <f t="shared" si="4"/>
        <v/>
      </c>
      <c r="K46" s="83"/>
      <c r="L46" s="112" t="str">
        <f t="shared" si="5"/>
        <v/>
      </c>
      <c r="M46" s="83"/>
      <c r="N46" s="112" t="str">
        <f t="shared" si="6"/>
        <v/>
      </c>
      <c r="O46" s="83"/>
      <c r="P46" s="112" t="str">
        <f t="shared" si="7"/>
        <v/>
      </c>
      <c r="Q46" s="83"/>
      <c r="R46" s="112" t="str">
        <f t="shared" si="8"/>
        <v/>
      </c>
      <c r="S46" s="83"/>
      <c r="T46" s="112" t="str">
        <f t="shared" si="9"/>
        <v/>
      </c>
      <c r="U46" s="83"/>
      <c r="V46" s="112" t="str">
        <f t="shared" si="10"/>
        <v/>
      </c>
      <c r="W46" s="83"/>
      <c r="X46" s="112" t="str">
        <f t="shared" si="11"/>
        <v/>
      </c>
      <c r="Y46" s="83"/>
      <c r="Z46" s="102">
        <f t="shared" si="20"/>
        <v>0</v>
      </c>
    </row>
    <row r="47" spans="1:42" ht="13.5" outlineLevel="1" thickBot="1">
      <c r="A47" s="96"/>
      <c r="B47" s="4" t="s">
        <v>125</v>
      </c>
      <c r="C47" s="83"/>
      <c r="D47" s="112" t="str">
        <f t="shared" si="1"/>
        <v/>
      </c>
      <c r="E47" s="83"/>
      <c r="F47" s="112" t="str">
        <f t="shared" si="2"/>
        <v/>
      </c>
      <c r="G47" s="83"/>
      <c r="H47" s="112" t="str">
        <f t="shared" si="3"/>
        <v/>
      </c>
      <c r="I47" s="83"/>
      <c r="J47" s="112" t="str">
        <f t="shared" si="4"/>
        <v/>
      </c>
      <c r="K47" s="83"/>
      <c r="L47" s="112" t="str">
        <f t="shared" si="5"/>
        <v/>
      </c>
      <c r="M47" s="83"/>
      <c r="N47" s="112" t="str">
        <f t="shared" si="6"/>
        <v/>
      </c>
      <c r="O47" s="83"/>
      <c r="P47" s="112" t="str">
        <f t="shared" si="7"/>
        <v/>
      </c>
      <c r="Q47" s="83"/>
      <c r="R47" s="112" t="str">
        <f t="shared" si="8"/>
        <v/>
      </c>
      <c r="S47" s="83"/>
      <c r="T47" s="112" t="str">
        <f t="shared" si="9"/>
        <v/>
      </c>
      <c r="U47" s="83"/>
      <c r="V47" s="112" t="str">
        <f t="shared" si="10"/>
        <v/>
      </c>
      <c r="W47" s="83"/>
      <c r="X47" s="112" t="str">
        <f t="shared" si="11"/>
        <v/>
      </c>
      <c r="Y47" s="83"/>
      <c r="Z47" s="102">
        <f t="shared" si="20"/>
        <v>0</v>
      </c>
    </row>
    <row r="48" spans="1:42" ht="13.5" outlineLevel="1" thickBot="1">
      <c r="A48" s="96"/>
      <c r="B48" s="4" t="s">
        <v>42</v>
      </c>
      <c r="C48" s="83"/>
      <c r="D48" s="112" t="str">
        <f t="shared" si="1"/>
        <v/>
      </c>
      <c r="E48" s="83"/>
      <c r="F48" s="112" t="str">
        <f t="shared" si="2"/>
        <v/>
      </c>
      <c r="G48" s="83"/>
      <c r="H48" s="112" t="str">
        <f t="shared" si="3"/>
        <v/>
      </c>
      <c r="I48" s="83"/>
      <c r="J48" s="112" t="str">
        <f t="shared" si="4"/>
        <v/>
      </c>
      <c r="K48" s="83"/>
      <c r="L48" s="112" t="str">
        <f t="shared" si="5"/>
        <v/>
      </c>
      <c r="M48" s="83"/>
      <c r="N48" s="112" t="str">
        <f t="shared" si="6"/>
        <v/>
      </c>
      <c r="O48" s="83"/>
      <c r="P48" s="112" t="str">
        <f t="shared" si="7"/>
        <v/>
      </c>
      <c r="Q48" s="83"/>
      <c r="R48" s="112" t="str">
        <f t="shared" si="8"/>
        <v/>
      </c>
      <c r="S48" s="83"/>
      <c r="T48" s="112" t="str">
        <f t="shared" si="9"/>
        <v/>
      </c>
      <c r="U48" s="83"/>
      <c r="V48" s="112" t="str">
        <f t="shared" si="10"/>
        <v/>
      </c>
      <c r="W48" s="83"/>
      <c r="X48" s="112" t="str">
        <f t="shared" si="11"/>
        <v/>
      </c>
      <c r="Y48" s="83"/>
      <c r="Z48" s="102">
        <f t="shared" si="20"/>
        <v>0</v>
      </c>
    </row>
    <row r="49" spans="1:46" ht="13.5" outlineLevel="1" thickBot="1">
      <c r="A49" s="97"/>
      <c r="B49" s="7" t="s">
        <v>20</v>
      </c>
      <c r="C49" s="89"/>
      <c r="D49" s="116" t="str">
        <f t="shared" si="1"/>
        <v/>
      </c>
      <c r="E49" s="89"/>
      <c r="F49" s="116" t="str">
        <f t="shared" si="2"/>
        <v/>
      </c>
      <c r="G49" s="89"/>
      <c r="H49" s="116" t="str">
        <f t="shared" si="3"/>
        <v/>
      </c>
      <c r="I49" s="89"/>
      <c r="J49" s="116" t="str">
        <f t="shared" si="4"/>
        <v/>
      </c>
      <c r="K49" s="89"/>
      <c r="L49" s="116" t="str">
        <f t="shared" si="5"/>
        <v/>
      </c>
      <c r="M49" s="89"/>
      <c r="N49" s="116" t="str">
        <f t="shared" si="6"/>
        <v/>
      </c>
      <c r="O49" s="89"/>
      <c r="P49" s="116" t="str">
        <f t="shared" si="7"/>
        <v/>
      </c>
      <c r="Q49" s="89"/>
      <c r="R49" s="116" t="str">
        <f t="shared" si="8"/>
        <v/>
      </c>
      <c r="S49" s="89"/>
      <c r="T49" s="116" t="str">
        <f t="shared" si="9"/>
        <v/>
      </c>
      <c r="U49" s="89"/>
      <c r="V49" s="116" t="str">
        <f t="shared" si="10"/>
        <v/>
      </c>
      <c r="W49" s="89"/>
      <c r="X49" s="116" t="str">
        <f t="shared" si="11"/>
        <v/>
      </c>
      <c r="Y49" s="89"/>
      <c r="Z49" s="103">
        <f t="shared" si="20"/>
        <v>0</v>
      </c>
    </row>
    <row r="50" spans="1:46" ht="13.5" thickBot="1">
      <c r="A50" s="6"/>
      <c r="B50" s="6"/>
      <c r="C50" s="90"/>
      <c r="D50" s="114"/>
      <c r="E50" s="90"/>
      <c r="F50" s="114"/>
      <c r="G50" s="90"/>
      <c r="H50" s="114"/>
      <c r="I50" s="90"/>
      <c r="J50" s="114"/>
      <c r="K50" s="90"/>
      <c r="L50" s="114"/>
      <c r="M50" s="90"/>
      <c r="N50" s="114"/>
      <c r="O50" s="90"/>
      <c r="P50" s="114"/>
      <c r="Q50" s="90"/>
      <c r="R50" s="114"/>
      <c r="S50" s="90"/>
      <c r="T50" s="114"/>
      <c r="U50" s="90"/>
      <c r="V50" s="114"/>
      <c r="W50" s="90"/>
      <c r="X50" s="114"/>
      <c r="Y50" s="90"/>
      <c r="Z50" s="90"/>
      <c r="AA50" s="81"/>
    </row>
    <row r="51" spans="1:46" s="3" customFormat="1" ht="13.5" thickBot="1">
      <c r="A51" s="98" t="s">
        <v>45</v>
      </c>
      <c r="B51" s="99"/>
      <c r="C51" s="100">
        <f t="shared" ref="C51:Y51" si="21">SUM(C52:C61)</f>
        <v>0</v>
      </c>
      <c r="D51" s="112" t="str">
        <f t="shared" si="1"/>
        <v/>
      </c>
      <c r="E51" s="100">
        <f t="shared" si="21"/>
        <v>0</v>
      </c>
      <c r="F51" s="112" t="str">
        <f t="shared" si="2"/>
        <v/>
      </c>
      <c r="G51" s="100">
        <f t="shared" si="21"/>
        <v>0</v>
      </c>
      <c r="H51" s="112" t="str">
        <f t="shared" si="3"/>
        <v/>
      </c>
      <c r="I51" s="100">
        <f t="shared" si="21"/>
        <v>0</v>
      </c>
      <c r="J51" s="112" t="str">
        <f t="shared" si="4"/>
        <v/>
      </c>
      <c r="K51" s="100">
        <f t="shared" si="21"/>
        <v>0</v>
      </c>
      <c r="L51" s="112" t="str">
        <f t="shared" si="5"/>
        <v/>
      </c>
      <c r="M51" s="100">
        <f t="shared" si="21"/>
        <v>0</v>
      </c>
      <c r="N51" s="112" t="str">
        <f t="shared" si="6"/>
        <v/>
      </c>
      <c r="O51" s="100">
        <f t="shared" si="21"/>
        <v>0</v>
      </c>
      <c r="P51" s="112" t="str">
        <f t="shared" si="7"/>
        <v/>
      </c>
      <c r="Q51" s="100">
        <f t="shared" si="21"/>
        <v>0</v>
      </c>
      <c r="R51" s="112" t="str">
        <f t="shared" si="8"/>
        <v/>
      </c>
      <c r="S51" s="100">
        <f t="shared" si="21"/>
        <v>0</v>
      </c>
      <c r="T51" s="112" t="str">
        <f t="shared" si="9"/>
        <v/>
      </c>
      <c r="U51" s="100">
        <f t="shared" si="21"/>
        <v>0</v>
      </c>
      <c r="V51" s="112" t="str">
        <f t="shared" si="10"/>
        <v/>
      </c>
      <c r="W51" s="100">
        <f t="shared" si="21"/>
        <v>0</v>
      </c>
      <c r="X51" s="112" t="str">
        <f t="shared" si="11"/>
        <v/>
      </c>
      <c r="Y51" s="100">
        <f t="shared" si="21"/>
        <v>0</v>
      </c>
      <c r="Z51" s="101">
        <f t="shared" ref="Z51:Z61" si="22">SUM(C51:Y51)</f>
        <v>0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3.5" outlineLevel="1" thickBot="1">
      <c r="A52" s="96"/>
      <c r="B52" s="4" t="s">
        <v>107</v>
      </c>
      <c r="C52" s="83"/>
      <c r="D52" s="112" t="str">
        <f t="shared" si="1"/>
        <v/>
      </c>
      <c r="E52" s="83"/>
      <c r="F52" s="112" t="str">
        <f t="shared" si="2"/>
        <v/>
      </c>
      <c r="G52" s="83"/>
      <c r="H52" s="112" t="str">
        <f t="shared" si="3"/>
        <v/>
      </c>
      <c r="I52" s="83"/>
      <c r="J52" s="112" t="str">
        <f t="shared" si="4"/>
        <v/>
      </c>
      <c r="K52" s="83"/>
      <c r="L52" s="112" t="str">
        <f t="shared" si="5"/>
        <v/>
      </c>
      <c r="M52" s="83"/>
      <c r="N52" s="112" t="str">
        <f t="shared" si="6"/>
        <v/>
      </c>
      <c r="O52" s="83"/>
      <c r="P52" s="112" t="str">
        <f t="shared" si="7"/>
        <v/>
      </c>
      <c r="Q52" s="83"/>
      <c r="R52" s="112" t="str">
        <f t="shared" si="8"/>
        <v/>
      </c>
      <c r="S52" s="83"/>
      <c r="T52" s="112" t="str">
        <f t="shared" si="9"/>
        <v/>
      </c>
      <c r="U52" s="83"/>
      <c r="V52" s="112" t="str">
        <f t="shared" si="10"/>
        <v/>
      </c>
      <c r="W52" s="83"/>
      <c r="X52" s="112" t="str">
        <f t="shared" si="11"/>
        <v/>
      </c>
      <c r="Y52" s="83"/>
      <c r="Z52" s="102">
        <f t="shared" si="22"/>
        <v>0</v>
      </c>
    </row>
    <row r="53" spans="1:46" ht="13.5" outlineLevel="1" thickBot="1">
      <c r="A53" s="96"/>
      <c r="B53" s="4" t="s">
        <v>108</v>
      </c>
      <c r="C53" s="83"/>
      <c r="D53" s="112" t="str">
        <f t="shared" si="1"/>
        <v/>
      </c>
      <c r="E53" s="83"/>
      <c r="F53" s="112" t="str">
        <f t="shared" si="2"/>
        <v/>
      </c>
      <c r="G53" s="83"/>
      <c r="H53" s="112" t="str">
        <f t="shared" si="3"/>
        <v/>
      </c>
      <c r="I53" s="83"/>
      <c r="J53" s="112" t="str">
        <f t="shared" si="4"/>
        <v/>
      </c>
      <c r="K53" s="83"/>
      <c r="L53" s="112" t="str">
        <f t="shared" si="5"/>
        <v/>
      </c>
      <c r="M53" s="83"/>
      <c r="N53" s="112" t="str">
        <f t="shared" si="6"/>
        <v/>
      </c>
      <c r="O53" s="83"/>
      <c r="P53" s="112" t="str">
        <f t="shared" si="7"/>
        <v/>
      </c>
      <c r="Q53" s="83"/>
      <c r="R53" s="112" t="str">
        <f t="shared" si="8"/>
        <v/>
      </c>
      <c r="S53" s="83"/>
      <c r="T53" s="112" t="str">
        <f t="shared" si="9"/>
        <v/>
      </c>
      <c r="U53" s="83"/>
      <c r="V53" s="112" t="str">
        <f t="shared" si="10"/>
        <v/>
      </c>
      <c r="W53" s="83"/>
      <c r="X53" s="112" t="str">
        <f t="shared" si="11"/>
        <v/>
      </c>
      <c r="Y53" s="83"/>
      <c r="Z53" s="102">
        <f t="shared" si="22"/>
        <v>0</v>
      </c>
    </row>
    <row r="54" spans="1:46" ht="13.5" outlineLevel="1" thickBot="1">
      <c r="A54" s="96"/>
      <c r="B54" s="4" t="s">
        <v>117</v>
      </c>
      <c r="C54" s="83"/>
      <c r="D54" s="112" t="str">
        <f t="shared" si="1"/>
        <v/>
      </c>
      <c r="E54" s="83"/>
      <c r="F54" s="112" t="str">
        <f t="shared" si="2"/>
        <v/>
      </c>
      <c r="G54" s="83"/>
      <c r="H54" s="112" t="str">
        <f t="shared" si="3"/>
        <v/>
      </c>
      <c r="I54" s="83"/>
      <c r="J54" s="112" t="str">
        <f t="shared" si="4"/>
        <v/>
      </c>
      <c r="K54" s="83"/>
      <c r="L54" s="112" t="str">
        <f t="shared" si="5"/>
        <v/>
      </c>
      <c r="M54" s="83"/>
      <c r="N54" s="112" t="str">
        <f t="shared" si="6"/>
        <v/>
      </c>
      <c r="O54" s="83"/>
      <c r="P54" s="112" t="str">
        <f t="shared" si="7"/>
        <v/>
      </c>
      <c r="Q54" s="83"/>
      <c r="R54" s="112" t="str">
        <f t="shared" si="8"/>
        <v/>
      </c>
      <c r="S54" s="83"/>
      <c r="T54" s="112" t="str">
        <f t="shared" si="9"/>
        <v/>
      </c>
      <c r="U54" s="83"/>
      <c r="V54" s="112" t="str">
        <f t="shared" si="10"/>
        <v/>
      </c>
      <c r="W54" s="83"/>
      <c r="X54" s="112" t="str">
        <f t="shared" si="11"/>
        <v/>
      </c>
      <c r="Y54" s="83"/>
      <c r="Z54" s="102">
        <f t="shared" si="22"/>
        <v>0</v>
      </c>
    </row>
    <row r="55" spans="1:46" ht="13.5" outlineLevel="1" thickBot="1">
      <c r="A55" s="96"/>
      <c r="B55" s="4" t="s">
        <v>46</v>
      </c>
      <c r="C55" s="83"/>
      <c r="D55" s="112" t="str">
        <f t="shared" si="1"/>
        <v/>
      </c>
      <c r="E55" s="83"/>
      <c r="F55" s="112" t="str">
        <f t="shared" si="2"/>
        <v/>
      </c>
      <c r="G55" s="83"/>
      <c r="H55" s="112" t="str">
        <f t="shared" si="3"/>
        <v/>
      </c>
      <c r="I55" s="83"/>
      <c r="J55" s="112" t="str">
        <f t="shared" si="4"/>
        <v/>
      </c>
      <c r="K55" s="83"/>
      <c r="L55" s="112" t="str">
        <f t="shared" si="5"/>
        <v/>
      </c>
      <c r="M55" s="83"/>
      <c r="N55" s="112" t="str">
        <f t="shared" si="6"/>
        <v/>
      </c>
      <c r="O55" s="83"/>
      <c r="P55" s="112" t="str">
        <f t="shared" si="7"/>
        <v/>
      </c>
      <c r="Q55" s="83"/>
      <c r="R55" s="112" t="str">
        <f t="shared" si="8"/>
        <v/>
      </c>
      <c r="S55" s="83"/>
      <c r="T55" s="112" t="str">
        <f t="shared" si="9"/>
        <v/>
      </c>
      <c r="U55" s="83"/>
      <c r="V55" s="112" t="str">
        <f t="shared" si="10"/>
        <v/>
      </c>
      <c r="W55" s="83"/>
      <c r="X55" s="112" t="str">
        <f t="shared" si="11"/>
        <v/>
      </c>
      <c r="Y55" s="83"/>
      <c r="Z55" s="102">
        <f t="shared" si="22"/>
        <v>0</v>
      </c>
    </row>
    <row r="56" spans="1:46" ht="13.5" outlineLevel="1" thickBot="1">
      <c r="A56" s="96"/>
      <c r="B56" s="4" t="s">
        <v>127</v>
      </c>
      <c r="C56" s="83"/>
      <c r="D56" s="112" t="str">
        <f t="shared" si="1"/>
        <v/>
      </c>
      <c r="E56" s="83"/>
      <c r="F56" s="112" t="str">
        <f t="shared" si="2"/>
        <v/>
      </c>
      <c r="G56" s="83"/>
      <c r="H56" s="112" t="str">
        <f t="shared" si="3"/>
        <v/>
      </c>
      <c r="I56" s="83"/>
      <c r="J56" s="112" t="str">
        <f t="shared" si="4"/>
        <v/>
      </c>
      <c r="K56" s="83"/>
      <c r="L56" s="112" t="str">
        <f t="shared" si="5"/>
        <v/>
      </c>
      <c r="M56" s="83"/>
      <c r="N56" s="112" t="str">
        <f t="shared" si="6"/>
        <v/>
      </c>
      <c r="O56" s="83"/>
      <c r="P56" s="112" t="str">
        <f t="shared" si="7"/>
        <v/>
      </c>
      <c r="Q56" s="83"/>
      <c r="R56" s="112" t="str">
        <f t="shared" si="8"/>
        <v/>
      </c>
      <c r="S56" s="83"/>
      <c r="T56" s="112" t="str">
        <f t="shared" si="9"/>
        <v/>
      </c>
      <c r="U56" s="83"/>
      <c r="V56" s="112" t="str">
        <f t="shared" si="10"/>
        <v/>
      </c>
      <c r="W56" s="83"/>
      <c r="X56" s="112" t="str">
        <f t="shared" si="11"/>
        <v/>
      </c>
      <c r="Y56" s="83"/>
      <c r="Z56" s="102">
        <f t="shared" si="22"/>
        <v>0</v>
      </c>
    </row>
    <row r="57" spans="1:46" ht="13.5" outlineLevel="1" thickBot="1">
      <c r="A57" s="96"/>
      <c r="B57" s="4" t="s">
        <v>47</v>
      </c>
      <c r="C57" s="83"/>
      <c r="D57" s="112" t="str">
        <f t="shared" si="1"/>
        <v/>
      </c>
      <c r="E57" s="83"/>
      <c r="F57" s="112" t="str">
        <f t="shared" si="2"/>
        <v/>
      </c>
      <c r="G57" s="83"/>
      <c r="H57" s="112" t="str">
        <f t="shared" si="3"/>
        <v/>
      </c>
      <c r="I57" s="83"/>
      <c r="J57" s="112" t="str">
        <f t="shared" si="4"/>
        <v/>
      </c>
      <c r="K57" s="83"/>
      <c r="L57" s="112" t="str">
        <f t="shared" si="5"/>
        <v/>
      </c>
      <c r="M57" s="83"/>
      <c r="N57" s="112" t="str">
        <f t="shared" si="6"/>
        <v/>
      </c>
      <c r="O57" s="83"/>
      <c r="P57" s="112" t="str">
        <f t="shared" si="7"/>
        <v/>
      </c>
      <c r="Q57" s="83"/>
      <c r="R57" s="112" t="str">
        <f t="shared" si="8"/>
        <v/>
      </c>
      <c r="S57" s="83"/>
      <c r="T57" s="112" t="str">
        <f t="shared" si="9"/>
        <v/>
      </c>
      <c r="U57" s="83"/>
      <c r="V57" s="112" t="str">
        <f t="shared" si="10"/>
        <v/>
      </c>
      <c r="W57" s="83"/>
      <c r="X57" s="112" t="str">
        <f t="shared" si="11"/>
        <v/>
      </c>
      <c r="Y57" s="83"/>
      <c r="Z57" s="102">
        <f t="shared" si="22"/>
        <v>0</v>
      </c>
    </row>
    <row r="58" spans="1:46" ht="13.5" outlineLevel="1" thickBot="1">
      <c r="A58" s="96"/>
      <c r="B58" s="4" t="s">
        <v>118</v>
      </c>
      <c r="C58" s="83"/>
      <c r="D58" s="112" t="str">
        <f t="shared" si="1"/>
        <v/>
      </c>
      <c r="E58" s="83"/>
      <c r="F58" s="112" t="str">
        <f t="shared" si="2"/>
        <v/>
      </c>
      <c r="G58" s="83"/>
      <c r="H58" s="112" t="str">
        <f t="shared" si="3"/>
        <v/>
      </c>
      <c r="I58" s="83"/>
      <c r="J58" s="112" t="str">
        <f t="shared" si="4"/>
        <v/>
      </c>
      <c r="K58" s="83"/>
      <c r="L58" s="112" t="str">
        <f t="shared" si="5"/>
        <v/>
      </c>
      <c r="M58" s="83"/>
      <c r="N58" s="112" t="str">
        <f t="shared" si="6"/>
        <v/>
      </c>
      <c r="O58" s="83"/>
      <c r="P58" s="112" t="str">
        <f t="shared" si="7"/>
        <v/>
      </c>
      <c r="Q58" s="83"/>
      <c r="R58" s="112" t="str">
        <f t="shared" si="8"/>
        <v/>
      </c>
      <c r="S58" s="83"/>
      <c r="T58" s="112" t="str">
        <f t="shared" si="9"/>
        <v/>
      </c>
      <c r="U58" s="83"/>
      <c r="V58" s="112" t="str">
        <f t="shared" si="10"/>
        <v/>
      </c>
      <c r="W58" s="83"/>
      <c r="X58" s="112" t="str">
        <f t="shared" si="11"/>
        <v/>
      </c>
      <c r="Y58" s="83"/>
      <c r="Z58" s="102">
        <f t="shared" si="22"/>
        <v>0</v>
      </c>
    </row>
    <row r="59" spans="1:46" ht="13.5" outlineLevel="1" thickBot="1">
      <c r="A59" s="96"/>
      <c r="B59" s="4" t="s">
        <v>96</v>
      </c>
      <c r="C59" s="83"/>
      <c r="D59" s="112" t="str">
        <f t="shared" si="1"/>
        <v/>
      </c>
      <c r="E59" s="83"/>
      <c r="F59" s="112" t="str">
        <f t="shared" si="2"/>
        <v/>
      </c>
      <c r="G59" s="83"/>
      <c r="H59" s="112" t="str">
        <f t="shared" si="3"/>
        <v/>
      </c>
      <c r="I59" s="83"/>
      <c r="J59" s="112" t="str">
        <f t="shared" si="4"/>
        <v/>
      </c>
      <c r="K59" s="83"/>
      <c r="L59" s="112" t="str">
        <f t="shared" si="5"/>
        <v/>
      </c>
      <c r="M59" s="83"/>
      <c r="N59" s="112" t="str">
        <f t="shared" si="6"/>
        <v/>
      </c>
      <c r="O59" s="83"/>
      <c r="P59" s="112" t="str">
        <f t="shared" si="7"/>
        <v/>
      </c>
      <c r="Q59" s="83"/>
      <c r="R59" s="112" t="str">
        <f t="shared" si="8"/>
        <v/>
      </c>
      <c r="S59" s="83"/>
      <c r="T59" s="112" t="str">
        <f t="shared" si="9"/>
        <v/>
      </c>
      <c r="U59" s="83"/>
      <c r="V59" s="112" t="str">
        <f t="shared" si="10"/>
        <v/>
      </c>
      <c r="W59" s="83"/>
      <c r="X59" s="112" t="str">
        <f t="shared" si="11"/>
        <v/>
      </c>
      <c r="Y59" s="83"/>
      <c r="Z59" s="102">
        <f t="shared" si="22"/>
        <v>0</v>
      </c>
    </row>
    <row r="60" spans="1:46" ht="13.5" outlineLevel="1" thickBot="1">
      <c r="A60" s="96"/>
      <c r="B60" s="105" t="s">
        <v>48</v>
      </c>
      <c r="C60" s="87"/>
      <c r="D60" s="112" t="str">
        <f t="shared" si="1"/>
        <v/>
      </c>
      <c r="E60" s="87"/>
      <c r="F60" s="112" t="str">
        <f t="shared" si="2"/>
        <v/>
      </c>
      <c r="G60" s="87"/>
      <c r="H60" s="112" t="str">
        <f t="shared" si="3"/>
        <v/>
      </c>
      <c r="I60" s="87"/>
      <c r="J60" s="112" t="str">
        <f t="shared" si="4"/>
        <v/>
      </c>
      <c r="K60" s="87"/>
      <c r="L60" s="112" t="str">
        <f t="shared" si="5"/>
        <v/>
      </c>
      <c r="M60" s="87"/>
      <c r="N60" s="112" t="str">
        <f t="shared" si="6"/>
        <v/>
      </c>
      <c r="O60" s="87"/>
      <c r="P60" s="112" t="str">
        <f t="shared" si="7"/>
        <v/>
      </c>
      <c r="Q60" s="87"/>
      <c r="R60" s="112" t="str">
        <f t="shared" si="8"/>
        <v/>
      </c>
      <c r="S60" s="87"/>
      <c r="T60" s="112" t="str">
        <f t="shared" si="9"/>
        <v/>
      </c>
      <c r="U60" s="87"/>
      <c r="V60" s="112" t="str">
        <f t="shared" si="10"/>
        <v/>
      </c>
      <c r="W60" s="87"/>
      <c r="X60" s="112" t="str">
        <f t="shared" si="11"/>
        <v/>
      </c>
      <c r="Y60" s="87"/>
      <c r="Z60" s="104">
        <f t="shared" si="22"/>
        <v>0</v>
      </c>
    </row>
    <row r="61" spans="1:46" ht="13.5" outlineLevel="1" thickBot="1">
      <c r="A61" s="97"/>
      <c r="B61" s="7" t="s">
        <v>20</v>
      </c>
      <c r="C61" s="89"/>
      <c r="D61" s="116" t="str">
        <f t="shared" si="1"/>
        <v/>
      </c>
      <c r="E61" s="89"/>
      <c r="F61" s="116" t="str">
        <f t="shared" si="2"/>
        <v/>
      </c>
      <c r="G61" s="89"/>
      <c r="H61" s="116" t="str">
        <f t="shared" si="3"/>
        <v/>
      </c>
      <c r="I61" s="89"/>
      <c r="J61" s="116" t="str">
        <f t="shared" si="4"/>
        <v/>
      </c>
      <c r="K61" s="89"/>
      <c r="L61" s="116" t="str">
        <f t="shared" si="5"/>
        <v/>
      </c>
      <c r="M61" s="89"/>
      <c r="N61" s="116" t="str">
        <f t="shared" si="6"/>
        <v/>
      </c>
      <c r="O61" s="89"/>
      <c r="P61" s="116" t="str">
        <f t="shared" si="7"/>
        <v/>
      </c>
      <c r="Q61" s="89"/>
      <c r="R61" s="116" t="str">
        <f t="shared" si="8"/>
        <v/>
      </c>
      <c r="S61" s="89"/>
      <c r="T61" s="116" t="str">
        <f t="shared" si="9"/>
        <v/>
      </c>
      <c r="U61" s="89"/>
      <c r="V61" s="116" t="str">
        <f t="shared" si="10"/>
        <v/>
      </c>
      <c r="W61" s="89"/>
      <c r="X61" s="116" t="str">
        <f t="shared" si="11"/>
        <v/>
      </c>
      <c r="Y61" s="89"/>
      <c r="Z61" s="103">
        <f t="shared" si="22"/>
        <v>0</v>
      </c>
    </row>
    <row r="62" spans="1:46" ht="13.5" thickBot="1">
      <c r="A62" s="6"/>
      <c r="B62" s="6"/>
      <c r="C62" s="90"/>
      <c r="D62" s="114"/>
      <c r="E62" s="90"/>
      <c r="F62" s="114"/>
      <c r="G62" s="90"/>
      <c r="H62" s="114"/>
      <c r="I62" s="90"/>
      <c r="J62" s="114"/>
      <c r="K62" s="90"/>
      <c r="L62" s="114"/>
      <c r="M62" s="90"/>
      <c r="N62" s="114"/>
      <c r="O62" s="90"/>
      <c r="P62" s="114"/>
      <c r="Q62" s="90"/>
      <c r="R62" s="114"/>
      <c r="S62" s="90"/>
      <c r="T62" s="114"/>
      <c r="U62" s="90"/>
      <c r="V62" s="114"/>
      <c r="W62" s="90"/>
      <c r="X62" s="114"/>
      <c r="Y62" s="90"/>
      <c r="Z62" s="90"/>
      <c r="AA62" s="81"/>
    </row>
    <row r="63" spans="1:46" s="3" customFormat="1" ht="13.5" thickBot="1">
      <c r="A63" s="98" t="s">
        <v>49</v>
      </c>
      <c r="B63" s="99"/>
      <c r="C63" s="100">
        <f t="shared" ref="C63:Y63" si="23">SUM(C64:C72)</f>
        <v>0</v>
      </c>
      <c r="D63" s="112" t="str">
        <f t="shared" si="1"/>
        <v/>
      </c>
      <c r="E63" s="100">
        <f t="shared" si="23"/>
        <v>0</v>
      </c>
      <c r="F63" s="112" t="str">
        <f t="shared" si="2"/>
        <v/>
      </c>
      <c r="G63" s="100">
        <f t="shared" si="23"/>
        <v>0</v>
      </c>
      <c r="H63" s="112" t="str">
        <f t="shared" si="3"/>
        <v/>
      </c>
      <c r="I63" s="100">
        <f t="shared" si="23"/>
        <v>0</v>
      </c>
      <c r="J63" s="112" t="str">
        <f t="shared" si="4"/>
        <v/>
      </c>
      <c r="K63" s="100">
        <f t="shared" si="23"/>
        <v>0</v>
      </c>
      <c r="L63" s="112" t="str">
        <f t="shared" si="5"/>
        <v/>
      </c>
      <c r="M63" s="100">
        <f t="shared" si="23"/>
        <v>0</v>
      </c>
      <c r="N63" s="112" t="str">
        <f t="shared" si="6"/>
        <v/>
      </c>
      <c r="O63" s="100">
        <f t="shared" si="23"/>
        <v>0</v>
      </c>
      <c r="P63" s="112" t="str">
        <f t="shared" si="7"/>
        <v/>
      </c>
      <c r="Q63" s="100">
        <f t="shared" si="23"/>
        <v>0</v>
      </c>
      <c r="R63" s="112" t="str">
        <f t="shared" si="8"/>
        <v/>
      </c>
      <c r="S63" s="100">
        <f t="shared" si="23"/>
        <v>0</v>
      </c>
      <c r="T63" s="112" t="str">
        <f t="shared" si="9"/>
        <v/>
      </c>
      <c r="U63" s="100">
        <f t="shared" si="23"/>
        <v>0</v>
      </c>
      <c r="V63" s="112" t="str">
        <f t="shared" si="10"/>
        <v/>
      </c>
      <c r="W63" s="100">
        <f t="shared" si="23"/>
        <v>0</v>
      </c>
      <c r="X63" s="112" t="str">
        <f t="shared" si="11"/>
        <v/>
      </c>
      <c r="Y63" s="100">
        <f t="shared" si="23"/>
        <v>0</v>
      </c>
      <c r="Z63" s="101">
        <f t="shared" ref="Z63:Z79" si="24">SUM(C63:Y63)</f>
        <v>0</v>
      </c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ht="13.5" outlineLevel="1" thickBot="1">
      <c r="A64" s="96"/>
      <c r="B64" s="4" t="s">
        <v>98</v>
      </c>
      <c r="C64" s="83"/>
      <c r="D64" s="112" t="str">
        <f t="shared" si="1"/>
        <v/>
      </c>
      <c r="E64" s="83"/>
      <c r="F64" s="112" t="str">
        <f t="shared" si="2"/>
        <v/>
      </c>
      <c r="G64" s="83"/>
      <c r="H64" s="112" t="str">
        <f t="shared" si="3"/>
        <v/>
      </c>
      <c r="I64" s="83"/>
      <c r="J64" s="112" t="str">
        <f t="shared" si="4"/>
        <v/>
      </c>
      <c r="K64" s="83"/>
      <c r="L64" s="112" t="str">
        <f t="shared" si="5"/>
        <v/>
      </c>
      <c r="M64" s="83"/>
      <c r="N64" s="112" t="str">
        <f t="shared" si="6"/>
        <v/>
      </c>
      <c r="O64" s="83"/>
      <c r="P64" s="112" t="str">
        <f t="shared" si="7"/>
        <v/>
      </c>
      <c r="Q64" s="83"/>
      <c r="R64" s="112" t="str">
        <f t="shared" si="8"/>
        <v/>
      </c>
      <c r="S64" s="83"/>
      <c r="T64" s="112" t="str">
        <f t="shared" si="9"/>
        <v/>
      </c>
      <c r="U64" s="83"/>
      <c r="V64" s="112" t="str">
        <f t="shared" si="10"/>
        <v/>
      </c>
      <c r="W64" s="83"/>
      <c r="X64" s="112" t="str">
        <f t="shared" si="11"/>
        <v/>
      </c>
      <c r="Y64" s="83"/>
      <c r="Z64" s="102">
        <f t="shared" si="24"/>
        <v>0</v>
      </c>
    </row>
    <row r="65" spans="1:46" ht="13.5" outlineLevel="1" thickBot="1">
      <c r="A65" s="96"/>
      <c r="B65" s="4" t="s">
        <v>120</v>
      </c>
      <c r="C65" s="83"/>
      <c r="D65" s="112" t="str">
        <f t="shared" si="1"/>
        <v/>
      </c>
      <c r="E65" s="83"/>
      <c r="F65" s="112" t="str">
        <f t="shared" si="2"/>
        <v/>
      </c>
      <c r="G65" s="83"/>
      <c r="H65" s="112" t="str">
        <f t="shared" si="3"/>
        <v/>
      </c>
      <c r="I65" s="83"/>
      <c r="J65" s="112" t="str">
        <f t="shared" si="4"/>
        <v/>
      </c>
      <c r="K65" s="83"/>
      <c r="L65" s="112" t="str">
        <f t="shared" si="5"/>
        <v/>
      </c>
      <c r="M65" s="83"/>
      <c r="N65" s="112" t="str">
        <f t="shared" si="6"/>
        <v/>
      </c>
      <c r="O65" s="83"/>
      <c r="P65" s="112" t="str">
        <f t="shared" si="7"/>
        <v/>
      </c>
      <c r="Q65" s="83"/>
      <c r="R65" s="112" t="str">
        <f t="shared" si="8"/>
        <v/>
      </c>
      <c r="S65" s="83"/>
      <c r="T65" s="112" t="str">
        <f t="shared" si="9"/>
        <v/>
      </c>
      <c r="U65" s="83"/>
      <c r="V65" s="112" t="str">
        <f t="shared" si="10"/>
        <v/>
      </c>
      <c r="W65" s="83"/>
      <c r="X65" s="112" t="str">
        <f t="shared" si="11"/>
        <v/>
      </c>
      <c r="Y65" s="83"/>
      <c r="Z65" s="102">
        <f t="shared" si="24"/>
        <v>0</v>
      </c>
    </row>
    <row r="66" spans="1:46" ht="13.5" outlineLevel="1" thickBot="1">
      <c r="A66" s="96"/>
      <c r="B66" s="4" t="s">
        <v>50</v>
      </c>
      <c r="C66" s="83"/>
      <c r="D66" s="112" t="str">
        <f t="shared" si="1"/>
        <v/>
      </c>
      <c r="E66" s="83"/>
      <c r="F66" s="112" t="str">
        <f t="shared" si="2"/>
        <v/>
      </c>
      <c r="G66" s="83"/>
      <c r="H66" s="112" t="str">
        <f t="shared" si="3"/>
        <v/>
      </c>
      <c r="I66" s="83"/>
      <c r="J66" s="112" t="str">
        <f t="shared" si="4"/>
        <v/>
      </c>
      <c r="K66" s="83"/>
      <c r="L66" s="112" t="str">
        <f t="shared" si="5"/>
        <v/>
      </c>
      <c r="M66" s="83"/>
      <c r="N66" s="112" t="str">
        <f t="shared" si="6"/>
        <v/>
      </c>
      <c r="O66" s="83"/>
      <c r="P66" s="112" t="str">
        <f t="shared" si="7"/>
        <v/>
      </c>
      <c r="Q66" s="83"/>
      <c r="R66" s="112" t="str">
        <f t="shared" si="8"/>
        <v/>
      </c>
      <c r="S66" s="83"/>
      <c r="T66" s="112" t="str">
        <f t="shared" si="9"/>
        <v/>
      </c>
      <c r="U66" s="83"/>
      <c r="V66" s="112" t="str">
        <f t="shared" si="10"/>
        <v/>
      </c>
      <c r="W66" s="83"/>
      <c r="X66" s="112" t="str">
        <f t="shared" si="11"/>
        <v/>
      </c>
      <c r="Y66" s="83"/>
      <c r="Z66" s="102">
        <f t="shared" si="24"/>
        <v>0</v>
      </c>
    </row>
    <row r="67" spans="1:46" ht="13.5" outlineLevel="1" thickBot="1">
      <c r="A67" s="96"/>
      <c r="B67" s="4" t="s">
        <v>51</v>
      </c>
      <c r="C67" s="83"/>
      <c r="D67" s="112" t="str">
        <f t="shared" si="1"/>
        <v/>
      </c>
      <c r="E67" s="83"/>
      <c r="F67" s="112" t="str">
        <f t="shared" si="2"/>
        <v/>
      </c>
      <c r="G67" s="83"/>
      <c r="H67" s="112" t="str">
        <f t="shared" si="3"/>
        <v/>
      </c>
      <c r="I67" s="83"/>
      <c r="J67" s="112" t="str">
        <f t="shared" si="4"/>
        <v/>
      </c>
      <c r="K67" s="83"/>
      <c r="L67" s="112" t="str">
        <f t="shared" si="5"/>
        <v/>
      </c>
      <c r="M67" s="83"/>
      <c r="N67" s="112" t="str">
        <f t="shared" si="6"/>
        <v/>
      </c>
      <c r="O67" s="83"/>
      <c r="P67" s="112" t="str">
        <f t="shared" si="7"/>
        <v/>
      </c>
      <c r="Q67" s="83"/>
      <c r="R67" s="112" t="str">
        <f t="shared" si="8"/>
        <v/>
      </c>
      <c r="S67" s="83"/>
      <c r="T67" s="112" t="str">
        <f t="shared" si="9"/>
        <v/>
      </c>
      <c r="U67" s="83"/>
      <c r="V67" s="112" t="str">
        <f t="shared" si="10"/>
        <v/>
      </c>
      <c r="W67" s="83"/>
      <c r="X67" s="112" t="str">
        <f t="shared" si="11"/>
        <v/>
      </c>
      <c r="Y67" s="83"/>
      <c r="Z67" s="102">
        <f t="shared" si="24"/>
        <v>0</v>
      </c>
    </row>
    <row r="68" spans="1:46" ht="13.5" outlineLevel="1" thickBot="1">
      <c r="A68" s="96"/>
      <c r="B68" s="4" t="s">
        <v>52</v>
      </c>
      <c r="C68" s="83"/>
      <c r="D68" s="112" t="str">
        <f t="shared" si="1"/>
        <v/>
      </c>
      <c r="E68" s="83"/>
      <c r="F68" s="112" t="str">
        <f t="shared" si="2"/>
        <v/>
      </c>
      <c r="G68" s="83"/>
      <c r="H68" s="112" t="str">
        <f t="shared" si="3"/>
        <v/>
      </c>
      <c r="I68" s="83"/>
      <c r="J68" s="112" t="str">
        <f t="shared" si="4"/>
        <v/>
      </c>
      <c r="K68" s="83"/>
      <c r="L68" s="112" t="str">
        <f t="shared" si="5"/>
        <v/>
      </c>
      <c r="M68" s="83"/>
      <c r="N68" s="112" t="str">
        <f t="shared" si="6"/>
        <v/>
      </c>
      <c r="O68" s="83"/>
      <c r="P68" s="112" t="str">
        <f t="shared" si="7"/>
        <v/>
      </c>
      <c r="Q68" s="83"/>
      <c r="R68" s="112" t="str">
        <f t="shared" si="8"/>
        <v/>
      </c>
      <c r="S68" s="83"/>
      <c r="T68" s="112" t="str">
        <f t="shared" si="9"/>
        <v/>
      </c>
      <c r="U68" s="83"/>
      <c r="V68" s="112" t="str">
        <f t="shared" si="10"/>
        <v/>
      </c>
      <c r="W68" s="83"/>
      <c r="X68" s="112" t="str">
        <f t="shared" si="11"/>
        <v/>
      </c>
      <c r="Y68" s="83"/>
      <c r="Z68" s="102">
        <f t="shared" si="24"/>
        <v>0</v>
      </c>
    </row>
    <row r="69" spans="1:46" ht="13.5" outlineLevel="1" thickBot="1">
      <c r="A69" s="96"/>
      <c r="B69" s="4" t="s">
        <v>121</v>
      </c>
      <c r="C69" s="83"/>
      <c r="D69" s="112" t="str">
        <f t="shared" ref="D69:D97" si="25">IF(C69=0,"",IF(C69="","",((100*E69)/C69)-100)/100)</f>
        <v/>
      </c>
      <c r="E69" s="83"/>
      <c r="F69" s="112" t="str">
        <f t="shared" ref="F69:F97" si="26">IF(E69=0,"",IF(E69="","",((100*G69)/E69)-100)/100)</f>
        <v/>
      </c>
      <c r="G69" s="83"/>
      <c r="H69" s="112" t="str">
        <f t="shared" ref="H69:H97" si="27">IF(G69=0,"",IF(G69="","",((100*I69)/G69)-100)/100)</f>
        <v/>
      </c>
      <c r="I69" s="83"/>
      <c r="J69" s="112" t="str">
        <f t="shared" ref="J69:J97" si="28">IF(I69=0,"",IF(I69="","",((100*K69)/I69)-100)/100)</f>
        <v/>
      </c>
      <c r="K69" s="83"/>
      <c r="L69" s="112" t="str">
        <f t="shared" ref="L69:L97" si="29">IF(K69=0,"",IF(K69="","",((100*M69)/K69)-100)/100)</f>
        <v/>
      </c>
      <c r="M69" s="83"/>
      <c r="N69" s="112" t="str">
        <f t="shared" ref="N69:N97" si="30">IF(M69=0,"",IF(M69="","",((100*O69)/M69)-100)/100)</f>
        <v/>
      </c>
      <c r="O69" s="83"/>
      <c r="P69" s="112" t="str">
        <f t="shared" ref="P69:P97" si="31">IF(O69=0,"",IF(O69="","",((100*Q69)/O69)-100)/100)</f>
        <v/>
      </c>
      <c r="Q69" s="83"/>
      <c r="R69" s="112" t="str">
        <f t="shared" ref="R69:R97" si="32">IF(Q69=0,"",IF(Q69="","",((100*S69)/Q69)-100)/100)</f>
        <v/>
      </c>
      <c r="S69" s="83"/>
      <c r="T69" s="112" t="str">
        <f t="shared" ref="T69:T97" si="33">IF(S69=0,"",IF(S69="","",((100*U69)/S69)-100)/100)</f>
        <v/>
      </c>
      <c r="U69" s="83"/>
      <c r="V69" s="112" t="str">
        <f t="shared" ref="V69:V97" si="34">IF(U69=0,"",IF(U69="","",((100*W69)/U69)-100)/100)</f>
        <v/>
      </c>
      <c r="W69" s="83"/>
      <c r="X69" s="112" t="str">
        <f t="shared" ref="X69:X97" si="35">IF(W69=0,"",IF(W69="","",((100*Y69)/W69)-100)/100)</f>
        <v/>
      </c>
      <c r="Y69" s="83"/>
      <c r="Z69" s="102">
        <f t="shared" si="24"/>
        <v>0</v>
      </c>
    </row>
    <row r="70" spans="1:46" ht="13.5" outlineLevel="1" thickBot="1">
      <c r="A70" s="96"/>
      <c r="B70" s="4" t="s">
        <v>105</v>
      </c>
      <c r="C70" s="83"/>
      <c r="D70" s="112" t="str">
        <f t="shared" si="25"/>
        <v/>
      </c>
      <c r="E70" s="83"/>
      <c r="F70" s="112" t="str">
        <f t="shared" si="26"/>
        <v/>
      </c>
      <c r="G70" s="83"/>
      <c r="H70" s="112" t="str">
        <f t="shared" si="27"/>
        <v/>
      </c>
      <c r="I70" s="83"/>
      <c r="J70" s="112" t="str">
        <f t="shared" si="28"/>
        <v/>
      </c>
      <c r="K70" s="83"/>
      <c r="L70" s="112" t="str">
        <f t="shared" si="29"/>
        <v/>
      </c>
      <c r="M70" s="83"/>
      <c r="N70" s="112" t="str">
        <f t="shared" si="30"/>
        <v/>
      </c>
      <c r="O70" s="83"/>
      <c r="P70" s="112" t="str">
        <f t="shared" si="31"/>
        <v/>
      </c>
      <c r="Q70" s="83"/>
      <c r="R70" s="112" t="str">
        <f t="shared" si="32"/>
        <v/>
      </c>
      <c r="S70" s="83"/>
      <c r="T70" s="112" t="str">
        <f t="shared" si="33"/>
        <v/>
      </c>
      <c r="U70" s="83"/>
      <c r="V70" s="112" t="str">
        <f t="shared" si="34"/>
        <v/>
      </c>
      <c r="W70" s="83"/>
      <c r="X70" s="112" t="str">
        <f t="shared" si="35"/>
        <v/>
      </c>
      <c r="Y70" s="83"/>
      <c r="Z70" s="102">
        <f t="shared" si="24"/>
        <v>0</v>
      </c>
    </row>
    <row r="71" spans="1:46" ht="13.5" outlineLevel="1" thickBot="1">
      <c r="A71" s="96"/>
      <c r="B71" s="109" t="s">
        <v>53</v>
      </c>
      <c r="C71" s="83"/>
      <c r="D71" s="112" t="str">
        <f t="shared" si="25"/>
        <v/>
      </c>
      <c r="E71" s="87"/>
      <c r="F71" s="112" t="str">
        <f t="shared" si="26"/>
        <v/>
      </c>
      <c r="G71" s="87"/>
      <c r="H71" s="112" t="str">
        <f t="shared" si="27"/>
        <v/>
      </c>
      <c r="I71" s="87"/>
      <c r="J71" s="112" t="str">
        <f t="shared" si="28"/>
        <v/>
      </c>
      <c r="K71" s="87"/>
      <c r="L71" s="112" t="str">
        <f t="shared" si="29"/>
        <v/>
      </c>
      <c r="M71" s="87"/>
      <c r="N71" s="112" t="str">
        <f t="shared" si="30"/>
        <v/>
      </c>
      <c r="O71" s="87"/>
      <c r="P71" s="112" t="str">
        <f t="shared" si="31"/>
        <v/>
      </c>
      <c r="Q71" s="87"/>
      <c r="R71" s="112" t="str">
        <f t="shared" si="32"/>
        <v/>
      </c>
      <c r="S71" s="87"/>
      <c r="T71" s="112" t="str">
        <f t="shared" si="33"/>
        <v/>
      </c>
      <c r="U71" s="87"/>
      <c r="V71" s="112" t="str">
        <f t="shared" si="34"/>
        <v/>
      </c>
      <c r="W71" s="87"/>
      <c r="X71" s="112" t="str">
        <f t="shared" si="35"/>
        <v/>
      </c>
      <c r="Y71" s="87"/>
      <c r="Z71" s="104">
        <f t="shared" si="24"/>
        <v>0</v>
      </c>
    </row>
    <row r="72" spans="1:46" ht="13.5" outlineLevel="1" thickBot="1">
      <c r="A72" s="97"/>
      <c r="B72" s="7" t="s">
        <v>20</v>
      </c>
      <c r="C72" s="89"/>
      <c r="D72" s="116" t="str">
        <f t="shared" si="25"/>
        <v/>
      </c>
      <c r="E72" s="89"/>
      <c r="F72" s="116" t="str">
        <f t="shared" si="26"/>
        <v/>
      </c>
      <c r="G72" s="89"/>
      <c r="H72" s="116" t="str">
        <f t="shared" si="27"/>
        <v/>
      </c>
      <c r="I72" s="89"/>
      <c r="J72" s="116" t="str">
        <f t="shared" si="28"/>
        <v/>
      </c>
      <c r="K72" s="89"/>
      <c r="L72" s="116" t="str">
        <f t="shared" si="29"/>
        <v/>
      </c>
      <c r="M72" s="89"/>
      <c r="N72" s="116" t="str">
        <f t="shared" si="30"/>
        <v/>
      </c>
      <c r="O72" s="89"/>
      <c r="P72" s="116" t="str">
        <f t="shared" si="31"/>
        <v/>
      </c>
      <c r="Q72" s="89"/>
      <c r="R72" s="116" t="str">
        <f t="shared" si="32"/>
        <v/>
      </c>
      <c r="S72" s="89"/>
      <c r="T72" s="116" t="str">
        <f t="shared" si="33"/>
        <v/>
      </c>
      <c r="U72" s="89"/>
      <c r="V72" s="116" t="str">
        <f t="shared" si="34"/>
        <v/>
      </c>
      <c r="W72" s="89"/>
      <c r="X72" s="116" t="str">
        <f t="shared" si="35"/>
        <v/>
      </c>
      <c r="Y72" s="89"/>
      <c r="Z72" s="103">
        <f t="shared" si="24"/>
        <v>0</v>
      </c>
    </row>
    <row r="73" spans="1:46" s="5" customFormat="1" ht="13.5" thickBot="1">
      <c r="A73" s="6"/>
      <c r="B73" s="6"/>
      <c r="C73" s="90"/>
      <c r="D73" s="114"/>
      <c r="E73" s="90"/>
      <c r="F73" s="125"/>
      <c r="G73" s="90"/>
      <c r="H73" s="114"/>
      <c r="I73" s="90"/>
      <c r="J73" s="114"/>
      <c r="K73" s="90"/>
      <c r="L73" s="114"/>
      <c r="M73" s="90"/>
      <c r="N73" s="114"/>
      <c r="O73" s="90"/>
      <c r="P73" s="114"/>
      <c r="Q73" s="90"/>
      <c r="R73" s="114"/>
      <c r="S73" s="90"/>
      <c r="T73" s="114"/>
      <c r="U73" s="90"/>
      <c r="V73" s="114"/>
      <c r="W73" s="90"/>
      <c r="X73" s="114"/>
      <c r="Y73" s="90"/>
      <c r="Z73" s="90"/>
      <c r="AA73" s="81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ht="13.5" thickBot="1">
      <c r="A74" s="98" t="s">
        <v>54</v>
      </c>
      <c r="B74" s="98"/>
      <c r="C74" s="100">
        <f t="shared" ref="C74:Y74" si="36">SUM(C75:C79)</f>
        <v>0</v>
      </c>
      <c r="D74" s="112" t="str">
        <f t="shared" si="25"/>
        <v/>
      </c>
      <c r="E74" s="100">
        <f t="shared" si="36"/>
        <v>0</v>
      </c>
      <c r="F74" s="112" t="str">
        <f t="shared" si="26"/>
        <v/>
      </c>
      <c r="G74" s="100">
        <f t="shared" si="36"/>
        <v>0</v>
      </c>
      <c r="H74" s="112" t="str">
        <f t="shared" si="27"/>
        <v/>
      </c>
      <c r="I74" s="100">
        <f t="shared" si="36"/>
        <v>0</v>
      </c>
      <c r="J74" s="112" t="str">
        <f t="shared" si="28"/>
        <v/>
      </c>
      <c r="K74" s="100">
        <f t="shared" si="36"/>
        <v>0</v>
      </c>
      <c r="L74" s="112" t="str">
        <f t="shared" si="29"/>
        <v/>
      </c>
      <c r="M74" s="100">
        <f t="shared" si="36"/>
        <v>0</v>
      </c>
      <c r="N74" s="112" t="str">
        <f t="shared" si="30"/>
        <v/>
      </c>
      <c r="O74" s="100">
        <f t="shared" si="36"/>
        <v>0</v>
      </c>
      <c r="P74" s="112" t="str">
        <f t="shared" si="31"/>
        <v/>
      </c>
      <c r="Q74" s="100">
        <f t="shared" si="36"/>
        <v>0</v>
      </c>
      <c r="R74" s="112" t="str">
        <f t="shared" si="32"/>
        <v/>
      </c>
      <c r="S74" s="100">
        <f t="shared" si="36"/>
        <v>0</v>
      </c>
      <c r="T74" s="112" t="str">
        <f t="shared" si="33"/>
        <v/>
      </c>
      <c r="U74" s="100">
        <f t="shared" si="36"/>
        <v>0</v>
      </c>
      <c r="V74" s="112" t="str">
        <f t="shared" si="34"/>
        <v/>
      </c>
      <c r="W74" s="100">
        <f t="shared" si="36"/>
        <v>0</v>
      </c>
      <c r="X74" s="112" t="str">
        <f t="shared" si="35"/>
        <v/>
      </c>
      <c r="Y74" s="100">
        <f t="shared" si="36"/>
        <v>0</v>
      </c>
      <c r="Z74" s="101">
        <f>SUM(C74:Y74)</f>
        <v>0</v>
      </c>
    </row>
    <row r="75" spans="1:46" ht="13.5" outlineLevel="1" thickBot="1">
      <c r="A75" s="96"/>
      <c r="B75" s="109" t="s">
        <v>99</v>
      </c>
      <c r="C75" s="83"/>
      <c r="D75" s="112" t="str">
        <f t="shared" si="25"/>
        <v/>
      </c>
      <c r="E75" s="83"/>
      <c r="F75" s="112" t="str">
        <f t="shared" si="26"/>
        <v/>
      </c>
      <c r="G75" s="83"/>
      <c r="H75" s="112" t="str">
        <f t="shared" si="27"/>
        <v/>
      </c>
      <c r="I75" s="83"/>
      <c r="J75" s="112" t="str">
        <f t="shared" si="28"/>
        <v/>
      </c>
      <c r="K75" s="83"/>
      <c r="L75" s="112" t="str">
        <f t="shared" si="29"/>
        <v/>
      </c>
      <c r="M75" s="83"/>
      <c r="N75" s="112" t="str">
        <f t="shared" si="30"/>
        <v/>
      </c>
      <c r="O75" s="83"/>
      <c r="P75" s="112" t="str">
        <f t="shared" si="31"/>
        <v/>
      </c>
      <c r="Q75" s="83"/>
      <c r="R75" s="112" t="str">
        <f t="shared" si="32"/>
        <v/>
      </c>
      <c r="S75" s="83"/>
      <c r="T75" s="112" t="str">
        <f t="shared" si="33"/>
        <v/>
      </c>
      <c r="U75" s="83"/>
      <c r="V75" s="112" t="str">
        <f t="shared" si="34"/>
        <v/>
      </c>
      <c r="W75" s="83"/>
      <c r="X75" s="112" t="str">
        <f t="shared" si="35"/>
        <v/>
      </c>
      <c r="Y75" s="83"/>
      <c r="Z75" s="102">
        <f t="shared" si="24"/>
        <v>0</v>
      </c>
    </row>
    <row r="76" spans="1:46" ht="13.5" outlineLevel="1" thickBot="1">
      <c r="A76" s="96"/>
      <c r="B76" s="109" t="s">
        <v>91</v>
      </c>
      <c r="C76" s="83"/>
      <c r="D76" s="112" t="str">
        <f t="shared" si="25"/>
        <v/>
      </c>
      <c r="E76" s="87"/>
      <c r="F76" s="112" t="str">
        <f t="shared" si="26"/>
        <v/>
      </c>
      <c r="G76" s="87"/>
      <c r="H76" s="112" t="str">
        <f t="shared" si="27"/>
        <v/>
      </c>
      <c r="I76" s="87"/>
      <c r="J76" s="112" t="str">
        <f t="shared" si="28"/>
        <v/>
      </c>
      <c r="K76" s="87"/>
      <c r="L76" s="112" t="str">
        <f t="shared" si="29"/>
        <v/>
      </c>
      <c r="M76" s="87"/>
      <c r="N76" s="112" t="str">
        <f t="shared" si="30"/>
        <v/>
      </c>
      <c r="O76" s="87"/>
      <c r="P76" s="112" t="str">
        <f t="shared" si="31"/>
        <v/>
      </c>
      <c r="Q76" s="87"/>
      <c r="R76" s="112" t="str">
        <f t="shared" si="32"/>
        <v/>
      </c>
      <c r="S76" s="87"/>
      <c r="T76" s="112" t="str">
        <f t="shared" si="33"/>
        <v/>
      </c>
      <c r="U76" s="87"/>
      <c r="V76" s="112" t="str">
        <f t="shared" si="34"/>
        <v/>
      </c>
      <c r="W76" s="87"/>
      <c r="X76" s="112" t="str">
        <f t="shared" si="35"/>
        <v/>
      </c>
      <c r="Y76" s="87"/>
      <c r="Z76" s="104">
        <f t="shared" si="24"/>
        <v>0</v>
      </c>
    </row>
    <row r="77" spans="1:46" ht="13.5" outlineLevel="1" thickBot="1">
      <c r="A77" s="96"/>
      <c r="B77" s="126" t="s">
        <v>100</v>
      </c>
      <c r="C77" s="83"/>
      <c r="D77" s="112" t="str">
        <f t="shared" si="25"/>
        <v/>
      </c>
      <c r="E77" s="87"/>
      <c r="F77" s="112" t="str">
        <f t="shared" si="26"/>
        <v/>
      </c>
      <c r="G77" s="87"/>
      <c r="H77" s="112" t="str">
        <f t="shared" si="27"/>
        <v/>
      </c>
      <c r="I77" s="87"/>
      <c r="J77" s="112" t="str">
        <f t="shared" si="28"/>
        <v/>
      </c>
      <c r="K77" s="87"/>
      <c r="L77" s="112" t="str">
        <f t="shared" si="29"/>
        <v/>
      </c>
      <c r="M77" s="87"/>
      <c r="N77" s="112" t="str">
        <f t="shared" si="30"/>
        <v/>
      </c>
      <c r="O77" s="87"/>
      <c r="P77" s="112" t="str">
        <f t="shared" si="31"/>
        <v/>
      </c>
      <c r="Q77" s="87"/>
      <c r="R77" s="112" t="str">
        <f t="shared" si="32"/>
        <v/>
      </c>
      <c r="S77" s="87"/>
      <c r="T77" s="112" t="str">
        <f t="shared" si="33"/>
        <v/>
      </c>
      <c r="U77" s="87"/>
      <c r="V77" s="112" t="str">
        <f t="shared" si="34"/>
        <v/>
      </c>
      <c r="W77" s="87"/>
      <c r="X77" s="112" t="str">
        <f t="shared" si="35"/>
        <v/>
      </c>
      <c r="Y77" s="87"/>
      <c r="Z77" s="104">
        <f t="shared" si="24"/>
        <v>0</v>
      </c>
    </row>
    <row r="78" spans="1:46" ht="13.5" outlineLevel="1" thickBot="1">
      <c r="A78" s="96"/>
      <c r="B78" s="127" t="s">
        <v>126</v>
      </c>
      <c r="C78" s="87"/>
      <c r="D78" s="113"/>
      <c r="E78" s="87"/>
      <c r="F78" s="113"/>
      <c r="G78" s="87"/>
      <c r="H78" s="113"/>
      <c r="I78" s="87"/>
      <c r="J78" s="113"/>
      <c r="K78" s="87"/>
      <c r="L78" s="113"/>
      <c r="M78" s="87"/>
      <c r="N78" s="113"/>
      <c r="O78" s="87"/>
      <c r="P78" s="113"/>
      <c r="Q78" s="87"/>
      <c r="R78" s="113"/>
      <c r="S78" s="87"/>
      <c r="T78" s="113"/>
      <c r="U78" s="87"/>
      <c r="V78" s="113"/>
      <c r="W78" s="87"/>
      <c r="X78" s="113"/>
      <c r="Y78" s="87"/>
      <c r="Z78" s="104"/>
    </row>
    <row r="79" spans="1:46" ht="13.5" outlineLevel="1" thickBot="1">
      <c r="A79" s="97"/>
      <c r="B79" s="124" t="s">
        <v>123</v>
      </c>
      <c r="C79" s="89"/>
      <c r="D79" s="116" t="str">
        <f t="shared" si="25"/>
        <v/>
      </c>
      <c r="E79" s="89"/>
      <c r="F79" s="116" t="str">
        <f t="shared" si="26"/>
        <v/>
      </c>
      <c r="G79" s="89"/>
      <c r="H79" s="116" t="str">
        <f t="shared" si="27"/>
        <v/>
      </c>
      <c r="I79" s="89"/>
      <c r="J79" s="116" t="str">
        <f t="shared" si="28"/>
        <v/>
      </c>
      <c r="K79" s="89"/>
      <c r="L79" s="116" t="str">
        <f t="shared" si="29"/>
        <v/>
      </c>
      <c r="M79" s="89"/>
      <c r="N79" s="116" t="str">
        <f t="shared" si="30"/>
        <v/>
      </c>
      <c r="O79" s="89"/>
      <c r="P79" s="116" t="str">
        <f t="shared" si="31"/>
        <v/>
      </c>
      <c r="Q79" s="89"/>
      <c r="R79" s="116" t="str">
        <f t="shared" si="32"/>
        <v/>
      </c>
      <c r="S79" s="89"/>
      <c r="T79" s="116" t="str">
        <f t="shared" si="33"/>
        <v/>
      </c>
      <c r="U79" s="89"/>
      <c r="V79" s="116" t="str">
        <f t="shared" si="34"/>
        <v/>
      </c>
      <c r="W79" s="89"/>
      <c r="X79" s="116" t="str">
        <f t="shared" si="35"/>
        <v/>
      </c>
      <c r="Y79" s="89"/>
      <c r="Z79" s="103">
        <f t="shared" si="24"/>
        <v>0</v>
      </c>
    </row>
    <row r="80" spans="1:46" ht="13.5" thickBot="1">
      <c r="A80" s="6"/>
      <c r="B80" s="6"/>
      <c r="C80" s="6"/>
      <c r="D80" s="114"/>
      <c r="E80" s="6"/>
      <c r="F80" s="114"/>
      <c r="G80" s="6"/>
      <c r="H80" s="114"/>
      <c r="I80" s="6"/>
      <c r="J80" s="114"/>
      <c r="K80" s="6"/>
      <c r="L80" s="114"/>
      <c r="M80" s="6"/>
      <c r="N80" s="114"/>
      <c r="O80" s="6"/>
      <c r="P80" s="114"/>
      <c r="Q80" s="6"/>
      <c r="R80" s="114"/>
      <c r="S80" s="6"/>
      <c r="T80" s="114"/>
      <c r="U80" s="6"/>
      <c r="V80" s="114"/>
      <c r="W80" s="6"/>
      <c r="X80" s="114"/>
      <c r="Y80" s="6"/>
      <c r="Z80" s="6"/>
      <c r="AA80" s="81"/>
    </row>
    <row r="81" spans="1:26" ht="13.5" thickBot="1">
      <c r="A81" s="98" t="s">
        <v>92</v>
      </c>
      <c r="B81" s="99"/>
      <c r="C81" s="100">
        <f t="shared" ref="C81:Y81" si="37">SUM(C82:C90)</f>
        <v>0</v>
      </c>
      <c r="D81" s="112" t="str">
        <f t="shared" si="25"/>
        <v/>
      </c>
      <c r="E81" s="100">
        <f t="shared" si="37"/>
        <v>0</v>
      </c>
      <c r="F81" s="112" t="str">
        <f t="shared" si="26"/>
        <v/>
      </c>
      <c r="G81" s="100">
        <f t="shared" si="37"/>
        <v>0</v>
      </c>
      <c r="H81" s="112" t="str">
        <f t="shared" si="27"/>
        <v/>
      </c>
      <c r="I81" s="100">
        <f t="shared" si="37"/>
        <v>0</v>
      </c>
      <c r="J81" s="112" t="str">
        <f t="shared" si="28"/>
        <v/>
      </c>
      <c r="K81" s="100">
        <f t="shared" si="37"/>
        <v>0</v>
      </c>
      <c r="L81" s="112" t="str">
        <f t="shared" si="29"/>
        <v/>
      </c>
      <c r="M81" s="100">
        <f t="shared" si="37"/>
        <v>0</v>
      </c>
      <c r="N81" s="112" t="str">
        <f t="shared" si="30"/>
        <v/>
      </c>
      <c r="O81" s="100">
        <f t="shared" si="37"/>
        <v>0</v>
      </c>
      <c r="P81" s="112" t="str">
        <f t="shared" si="31"/>
        <v/>
      </c>
      <c r="Q81" s="100">
        <f t="shared" si="37"/>
        <v>0</v>
      </c>
      <c r="R81" s="112" t="str">
        <f t="shared" si="32"/>
        <v/>
      </c>
      <c r="S81" s="100">
        <f t="shared" si="37"/>
        <v>0</v>
      </c>
      <c r="T81" s="112" t="str">
        <f t="shared" si="33"/>
        <v/>
      </c>
      <c r="U81" s="100">
        <f t="shared" si="37"/>
        <v>0</v>
      </c>
      <c r="V81" s="112" t="str">
        <f t="shared" si="34"/>
        <v/>
      </c>
      <c r="W81" s="100">
        <f t="shared" si="37"/>
        <v>0</v>
      </c>
      <c r="X81" s="112" t="str">
        <f t="shared" si="35"/>
        <v/>
      </c>
      <c r="Y81" s="100">
        <f t="shared" si="37"/>
        <v>0</v>
      </c>
      <c r="Z81" s="101">
        <f>SUM(C81:Y81)</f>
        <v>0</v>
      </c>
    </row>
    <row r="82" spans="1:26" ht="13.5" outlineLevel="1" thickBot="1">
      <c r="A82" s="96"/>
      <c r="B82" s="93" t="s">
        <v>101</v>
      </c>
      <c r="C82" s="83"/>
      <c r="D82" s="112" t="str">
        <f t="shared" si="25"/>
        <v/>
      </c>
      <c r="E82" s="83"/>
      <c r="F82" s="112" t="str">
        <f t="shared" si="26"/>
        <v/>
      </c>
      <c r="G82" s="83"/>
      <c r="H82" s="112" t="str">
        <f t="shared" si="27"/>
        <v/>
      </c>
      <c r="I82" s="83"/>
      <c r="J82" s="112" t="str">
        <f t="shared" si="28"/>
        <v/>
      </c>
      <c r="K82" s="83"/>
      <c r="L82" s="112" t="str">
        <f t="shared" si="29"/>
        <v/>
      </c>
      <c r="M82" s="83"/>
      <c r="N82" s="112" t="str">
        <f t="shared" si="30"/>
        <v/>
      </c>
      <c r="O82" s="83"/>
      <c r="P82" s="112" t="str">
        <f t="shared" si="31"/>
        <v/>
      </c>
      <c r="Q82" s="83"/>
      <c r="R82" s="112" t="str">
        <f t="shared" si="32"/>
        <v/>
      </c>
      <c r="S82" s="83"/>
      <c r="T82" s="112" t="str">
        <f t="shared" si="33"/>
        <v/>
      </c>
      <c r="U82" s="83"/>
      <c r="V82" s="112" t="str">
        <f t="shared" si="34"/>
        <v/>
      </c>
      <c r="W82" s="83"/>
      <c r="X82" s="112" t="str">
        <f t="shared" si="35"/>
        <v/>
      </c>
      <c r="Y82" s="83"/>
      <c r="Z82" s="102">
        <f t="shared" ref="Z82:Z90" si="38">SUM(C82:Y82)</f>
        <v>0</v>
      </c>
    </row>
    <row r="83" spans="1:26" ht="13.5" outlineLevel="1" thickBot="1">
      <c r="A83" s="96"/>
      <c r="B83" s="93" t="s">
        <v>116</v>
      </c>
      <c r="C83" s="83"/>
      <c r="D83" s="112" t="str">
        <f t="shared" si="25"/>
        <v/>
      </c>
      <c r="E83" s="83"/>
      <c r="F83" s="112" t="str">
        <f t="shared" si="26"/>
        <v/>
      </c>
      <c r="G83" s="83"/>
      <c r="H83" s="112" t="str">
        <f t="shared" si="27"/>
        <v/>
      </c>
      <c r="I83" s="83"/>
      <c r="J83" s="112" t="str">
        <f t="shared" si="28"/>
        <v/>
      </c>
      <c r="K83" s="83"/>
      <c r="L83" s="112" t="str">
        <f t="shared" si="29"/>
        <v/>
      </c>
      <c r="M83" s="83"/>
      <c r="N83" s="112" t="str">
        <f t="shared" si="30"/>
        <v/>
      </c>
      <c r="O83" s="83"/>
      <c r="P83" s="112" t="str">
        <f t="shared" si="31"/>
        <v/>
      </c>
      <c r="Q83" s="83"/>
      <c r="R83" s="112" t="str">
        <f t="shared" si="32"/>
        <v/>
      </c>
      <c r="S83" s="83"/>
      <c r="T83" s="112" t="str">
        <f t="shared" si="33"/>
        <v/>
      </c>
      <c r="U83" s="83"/>
      <c r="V83" s="112" t="str">
        <f t="shared" si="34"/>
        <v/>
      </c>
      <c r="W83" s="83"/>
      <c r="X83" s="112" t="str">
        <f t="shared" si="35"/>
        <v/>
      </c>
      <c r="Y83" s="83"/>
      <c r="Z83" s="102">
        <f t="shared" si="38"/>
        <v>0</v>
      </c>
    </row>
    <row r="84" spans="1:26" ht="13.5" outlineLevel="1" thickBot="1">
      <c r="A84" s="96"/>
      <c r="B84" s="93" t="s">
        <v>106</v>
      </c>
      <c r="C84" s="83"/>
      <c r="D84" s="112" t="str">
        <f t="shared" si="25"/>
        <v/>
      </c>
      <c r="E84" s="81"/>
      <c r="F84" s="112" t="str">
        <f t="shared" si="26"/>
        <v/>
      </c>
      <c r="G84" s="83"/>
      <c r="H84" s="112" t="str">
        <f t="shared" si="27"/>
        <v/>
      </c>
      <c r="I84" s="83"/>
      <c r="J84" s="112" t="str">
        <f t="shared" si="28"/>
        <v/>
      </c>
      <c r="K84" s="83"/>
      <c r="L84" s="112" t="str">
        <f t="shared" si="29"/>
        <v/>
      </c>
      <c r="M84" s="83"/>
      <c r="N84" s="112" t="str">
        <f t="shared" si="30"/>
        <v/>
      </c>
      <c r="O84" s="83"/>
      <c r="P84" s="112" t="str">
        <f t="shared" si="31"/>
        <v/>
      </c>
      <c r="Q84" s="83"/>
      <c r="R84" s="112" t="str">
        <f t="shared" si="32"/>
        <v/>
      </c>
      <c r="S84" s="83"/>
      <c r="T84" s="112" t="str">
        <f t="shared" si="33"/>
        <v/>
      </c>
      <c r="U84" s="83"/>
      <c r="V84" s="112" t="str">
        <f t="shared" si="34"/>
        <v/>
      </c>
      <c r="W84" s="83"/>
      <c r="X84" s="112" t="str">
        <f t="shared" si="35"/>
        <v/>
      </c>
      <c r="Y84" s="83"/>
      <c r="Z84" s="102">
        <f t="shared" si="38"/>
        <v>0</v>
      </c>
    </row>
    <row r="85" spans="1:26" ht="13.5" outlineLevel="1" thickBot="1">
      <c r="A85" s="96"/>
      <c r="B85" s="93" t="s">
        <v>115</v>
      </c>
      <c r="C85" s="83"/>
      <c r="D85" s="112" t="str">
        <f t="shared" si="25"/>
        <v/>
      </c>
      <c r="E85" s="83"/>
      <c r="F85" s="112" t="str">
        <f t="shared" si="26"/>
        <v/>
      </c>
      <c r="G85" s="83"/>
      <c r="H85" s="112" t="str">
        <f t="shared" si="27"/>
        <v/>
      </c>
      <c r="I85" s="83"/>
      <c r="J85" s="112" t="str">
        <f t="shared" si="28"/>
        <v/>
      </c>
      <c r="K85" s="83"/>
      <c r="L85" s="112" t="str">
        <f t="shared" si="29"/>
        <v/>
      </c>
      <c r="M85" s="83"/>
      <c r="N85" s="112" t="str">
        <f t="shared" si="30"/>
        <v/>
      </c>
      <c r="O85" s="83"/>
      <c r="P85" s="112" t="str">
        <f t="shared" si="31"/>
        <v/>
      </c>
      <c r="Q85" s="83"/>
      <c r="R85" s="112" t="str">
        <f t="shared" si="32"/>
        <v/>
      </c>
      <c r="S85" s="83"/>
      <c r="T85" s="112" t="str">
        <f t="shared" si="33"/>
        <v/>
      </c>
      <c r="U85" s="83"/>
      <c r="V85" s="112" t="str">
        <f t="shared" si="34"/>
        <v/>
      </c>
      <c r="W85" s="83"/>
      <c r="X85" s="112" t="str">
        <f t="shared" si="35"/>
        <v/>
      </c>
      <c r="Y85" s="83"/>
      <c r="Z85" s="102">
        <f t="shared" si="38"/>
        <v>0</v>
      </c>
    </row>
    <row r="86" spans="1:26" ht="13.5" outlineLevel="1" thickBot="1">
      <c r="A86" s="96"/>
      <c r="B86" s="93" t="s">
        <v>109</v>
      </c>
      <c r="C86" s="83"/>
      <c r="D86" s="112" t="str">
        <f t="shared" si="25"/>
        <v/>
      </c>
      <c r="E86" s="83"/>
      <c r="F86" s="112" t="str">
        <f t="shared" si="26"/>
        <v/>
      </c>
      <c r="G86" s="83"/>
      <c r="H86" s="112" t="str">
        <f t="shared" si="27"/>
        <v/>
      </c>
      <c r="I86" s="83"/>
      <c r="J86" s="112" t="str">
        <f t="shared" si="28"/>
        <v/>
      </c>
      <c r="K86" s="83"/>
      <c r="L86" s="112" t="str">
        <f t="shared" si="29"/>
        <v/>
      </c>
      <c r="M86" s="83"/>
      <c r="N86" s="112" t="str">
        <f t="shared" si="30"/>
        <v/>
      </c>
      <c r="O86" s="83"/>
      <c r="P86" s="112" t="str">
        <f t="shared" si="31"/>
        <v/>
      </c>
      <c r="Q86" s="83"/>
      <c r="R86" s="112" t="str">
        <f t="shared" si="32"/>
        <v/>
      </c>
      <c r="S86" s="83"/>
      <c r="T86" s="112" t="str">
        <f t="shared" si="33"/>
        <v/>
      </c>
      <c r="U86" s="83"/>
      <c r="V86" s="112" t="str">
        <f t="shared" si="34"/>
        <v/>
      </c>
      <c r="W86" s="83"/>
      <c r="X86" s="112" t="str">
        <f t="shared" si="35"/>
        <v/>
      </c>
      <c r="Y86" s="83"/>
      <c r="Z86" s="102">
        <f t="shared" si="38"/>
        <v>0</v>
      </c>
    </row>
    <row r="87" spans="1:26" ht="13.5" outlineLevel="1" thickBot="1">
      <c r="A87" s="96"/>
      <c r="B87" s="94" t="s">
        <v>110</v>
      </c>
      <c r="C87" s="83"/>
      <c r="D87" s="112" t="str">
        <f t="shared" si="25"/>
        <v/>
      </c>
      <c r="E87" s="83"/>
      <c r="F87" s="112" t="str">
        <f t="shared" si="26"/>
        <v/>
      </c>
      <c r="G87" s="83"/>
      <c r="H87" s="112" t="str">
        <f t="shared" si="27"/>
        <v/>
      </c>
      <c r="I87" s="83"/>
      <c r="J87" s="112" t="str">
        <f t="shared" si="28"/>
        <v/>
      </c>
      <c r="K87" s="83"/>
      <c r="L87" s="112" t="str">
        <f t="shared" si="29"/>
        <v/>
      </c>
      <c r="M87" s="83"/>
      <c r="N87" s="112" t="str">
        <f t="shared" si="30"/>
        <v/>
      </c>
      <c r="O87" s="83"/>
      <c r="P87" s="112" t="str">
        <f t="shared" si="31"/>
        <v/>
      </c>
      <c r="Q87" s="83"/>
      <c r="R87" s="112" t="str">
        <f t="shared" si="32"/>
        <v/>
      </c>
      <c r="S87" s="83"/>
      <c r="T87" s="112" t="str">
        <f t="shared" si="33"/>
        <v/>
      </c>
      <c r="U87" s="83"/>
      <c r="V87" s="112" t="str">
        <f t="shared" si="34"/>
        <v/>
      </c>
      <c r="W87" s="83"/>
      <c r="X87" s="112" t="str">
        <f t="shared" si="35"/>
        <v/>
      </c>
      <c r="Y87" s="83"/>
      <c r="Z87" s="102">
        <f t="shared" si="38"/>
        <v>0</v>
      </c>
    </row>
    <row r="88" spans="1:26" ht="13.5" outlineLevel="1" thickBot="1">
      <c r="A88" s="96"/>
      <c r="B88" s="105" t="s">
        <v>114</v>
      </c>
      <c r="C88" s="83"/>
      <c r="D88" s="112" t="str">
        <f t="shared" si="25"/>
        <v/>
      </c>
      <c r="E88" s="83"/>
      <c r="F88" s="112" t="str">
        <f t="shared" si="26"/>
        <v/>
      </c>
      <c r="G88" s="83"/>
      <c r="H88" s="112" t="str">
        <f t="shared" si="27"/>
        <v/>
      </c>
      <c r="I88" s="83"/>
      <c r="J88" s="112" t="str">
        <f t="shared" si="28"/>
        <v/>
      </c>
      <c r="K88" s="83"/>
      <c r="L88" s="112" t="str">
        <f t="shared" si="29"/>
        <v/>
      </c>
      <c r="M88" s="83"/>
      <c r="N88" s="112" t="str">
        <f t="shared" si="30"/>
        <v/>
      </c>
      <c r="O88" s="83"/>
      <c r="P88" s="112" t="str">
        <f t="shared" si="31"/>
        <v/>
      </c>
      <c r="Q88" s="83"/>
      <c r="R88" s="112" t="str">
        <f t="shared" si="32"/>
        <v/>
      </c>
      <c r="S88" s="83"/>
      <c r="T88" s="112" t="str">
        <f t="shared" si="33"/>
        <v/>
      </c>
      <c r="U88" s="83"/>
      <c r="V88" s="112" t="str">
        <f t="shared" si="34"/>
        <v/>
      </c>
      <c r="W88" s="83"/>
      <c r="X88" s="112" t="str">
        <f t="shared" si="35"/>
        <v/>
      </c>
      <c r="Y88" s="83"/>
      <c r="Z88" s="102">
        <f t="shared" si="38"/>
        <v>0</v>
      </c>
    </row>
    <row r="89" spans="1:26" ht="13.5" outlineLevel="1" thickBot="1">
      <c r="A89" s="96"/>
      <c r="B89" s="108" t="s">
        <v>112</v>
      </c>
      <c r="C89" s="87"/>
      <c r="D89" s="112" t="str">
        <f t="shared" si="25"/>
        <v/>
      </c>
      <c r="E89" s="87"/>
      <c r="F89" s="112" t="str">
        <f t="shared" si="26"/>
        <v/>
      </c>
      <c r="G89" s="87"/>
      <c r="H89" s="112" t="str">
        <f t="shared" si="27"/>
        <v/>
      </c>
      <c r="I89" s="87"/>
      <c r="J89" s="112" t="str">
        <f t="shared" si="28"/>
        <v/>
      </c>
      <c r="K89" s="87"/>
      <c r="L89" s="112" t="str">
        <f t="shared" si="29"/>
        <v/>
      </c>
      <c r="M89" s="87"/>
      <c r="N89" s="112" t="str">
        <f t="shared" si="30"/>
        <v/>
      </c>
      <c r="O89" s="87"/>
      <c r="P89" s="112" t="str">
        <f t="shared" si="31"/>
        <v/>
      </c>
      <c r="Q89" s="87"/>
      <c r="R89" s="112" t="str">
        <f t="shared" si="32"/>
        <v/>
      </c>
      <c r="S89" s="87"/>
      <c r="T89" s="112" t="str">
        <f t="shared" si="33"/>
        <v/>
      </c>
      <c r="U89" s="87"/>
      <c r="V89" s="112" t="str">
        <f t="shared" si="34"/>
        <v/>
      </c>
      <c r="W89" s="87"/>
      <c r="X89" s="112" t="str">
        <f t="shared" si="35"/>
        <v/>
      </c>
      <c r="Y89" s="87"/>
      <c r="Z89" s="104">
        <f t="shared" si="38"/>
        <v>0</v>
      </c>
    </row>
    <row r="90" spans="1:26" ht="13.5" outlineLevel="1" thickBot="1">
      <c r="A90" s="97"/>
      <c r="B90" s="122"/>
      <c r="C90" s="123"/>
      <c r="D90" s="116" t="str">
        <f t="shared" si="25"/>
        <v/>
      </c>
      <c r="E90" s="89"/>
      <c r="F90" s="116" t="str">
        <f t="shared" si="26"/>
        <v/>
      </c>
      <c r="G90" s="89"/>
      <c r="H90" s="116" t="str">
        <f t="shared" si="27"/>
        <v/>
      </c>
      <c r="I90" s="89"/>
      <c r="J90" s="116" t="str">
        <f t="shared" si="28"/>
        <v/>
      </c>
      <c r="K90" s="89"/>
      <c r="L90" s="116" t="str">
        <f t="shared" si="29"/>
        <v/>
      </c>
      <c r="M90" s="89"/>
      <c r="N90" s="116" t="str">
        <f t="shared" si="30"/>
        <v/>
      </c>
      <c r="O90" s="89"/>
      <c r="P90" s="116" t="str">
        <f t="shared" si="31"/>
        <v/>
      </c>
      <c r="Q90" s="89"/>
      <c r="R90" s="116" t="str">
        <f t="shared" si="32"/>
        <v/>
      </c>
      <c r="S90" s="89"/>
      <c r="T90" s="116" t="str">
        <f t="shared" si="33"/>
        <v/>
      </c>
      <c r="U90" s="89"/>
      <c r="V90" s="116" t="str">
        <f t="shared" si="34"/>
        <v/>
      </c>
      <c r="W90" s="89"/>
      <c r="X90" s="116" t="str">
        <f t="shared" si="35"/>
        <v/>
      </c>
      <c r="Y90" s="89"/>
      <c r="Z90" s="103">
        <f t="shared" si="38"/>
        <v>0</v>
      </c>
    </row>
    <row r="91" spans="1:26">
      <c r="B91" s="6"/>
      <c r="C91" s="6"/>
      <c r="D91" s="114"/>
      <c r="E91" s="6"/>
      <c r="F91" s="114"/>
      <c r="G91" s="6"/>
      <c r="H91" s="114"/>
      <c r="I91" s="6"/>
      <c r="J91" s="114"/>
      <c r="K91" s="6"/>
      <c r="L91" s="114"/>
      <c r="M91" s="6"/>
      <c r="N91" s="114"/>
      <c r="O91" s="6"/>
      <c r="P91" s="114"/>
      <c r="Q91" s="6"/>
      <c r="R91" s="114"/>
      <c r="S91" s="6"/>
      <c r="T91" s="114"/>
      <c r="U91" s="6"/>
      <c r="V91" s="114"/>
      <c r="W91" s="6"/>
      <c r="X91" s="114"/>
      <c r="Y91" s="6"/>
      <c r="Z91" s="6"/>
    </row>
    <row r="92" spans="1:26">
      <c r="B92" s="6"/>
      <c r="C92" s="6"/>
      <c r="D92" s="114"/>
      <c r="E92" s="6"/>
      <c r="F92" s="114"/>
      <c r="G92" s="6"/>
      <c r="H92" s="114"/>
      <c r="I92" s="6"/>
      <c r="J92" s="114"/>
      <c r="K92" s="6"/>
      <c r="L92" s="114"/>
      <c r="M92" s="6"/>
      <c r="N92" s="114"/>
      <c r="O92" s="6"/>
      <c r="P92" s="114"/>
      <c r="Q92" s="6"/>
      <c r="R92" s="114"/>
      <c r="S92" s="6"/>
      <c r="T92" s="114"/>
      <c r="U92" s="6"/>
      <c r="V92" s="114"/>
      <c r="W92" s="6"/>
      <c r="X92" s="114"/>
      <c r="Y92" s="6"/>
      <c r="Z92" s="6"/>
    </row>
    <row r="93" spans="1:26" ht="13.5" thickBot="1">
      <c r="A93" s="2"/>
      <c r="B93" s="2" t="s">
        <v>3</v>
      </c>
      <c r="C93" s="8" t="s">
        <v>7</v>
      </c>
      <c r="D93" s="114"/>
      <c r="E93" s="8" t="s">
        <v>8</v>
      </c>
      <c r="F93" s="114"/>
      <c r="G93" s="8" t="s">
        <v>9</v>
      </c>
      <c r="H93" s="114"/>
      <c r="I93" s="8" t="s">
        <v>10</v>
      </c>
      <c r="J93" s="114"/>
      <c r="K93" s="8" t="s">
        <v>11</v>
      </c>
      <c r="L93" s="114"/>
      <c r="M93" s="8" t="s">
        <v>12</v>
      </c>
      <c r="N93" s="114"/>
      <c r="O93" s="8" t="s">
        <v>13</v>
      </c>
      <c r="P93" s="114"/>
      <c r="Q93" s="8" t="s">
        <v>14</v>
      </c>
      <c r="R93" s="114"/>
      <c r="S93" s="8" t="s">
        <v>15</v>
      </c>
      <c r="T93" s="114"/>
      <c r="U93" s="8" t="s">
        <v>16</v>
      </c>
      <c r="V93" s="114"/>
      <c r="W93" s="8" t="s">
        <v>17</v>
      </c>
      <c r="X93" s="114"/>
      <c r="Y93" s="8" t="s">
        <v>18</v>
      </c>
      <c r="Z93" s="8" t="s">
        <v>19</v>
      </c>
    </row>
    <row r="94" spans="1:26" ht="13.5" thickBot="1">
      <c r="A94" s="16"/>
      <c r="B94" s="13" t="s">
        <v>40</v>
      </c>
      <c r="C94" s="10">
        <f t="shared" ref="C94:Z94" si="39">C4</f>
        <v>0</v>
      </c>
      <c r="D94" s="112" t="str">
        <f t="shared" si="25"/>
        <v/>
      </c>
      <c r="E94" s="10">
        <f t="shared" si="39"/>
        <v>0</v>
      </c>
      <c r="F94" s="112" t="str">
        <f t="shared" si="26"/>
        <v/>
      </c>
      <c r="G94" s="10">
        <f t="shared" si="39"/>
        <v>0</v>
      </c>
      <c r="H94" s="112" t="str">
        <f t="shared" si="27"/>
        <v/>
      </c>
      <c r="I94" s="10">
        <f t="shared" si="39"/>
        <v>0</v>
      </c>
      <c r="J94" s="112" t="str">
        <f t="shared" si="28"/>
        <v/>
      </c>
      <c r="K94" s="10">
        <f t="shared" si="39"/>
        <v>0</v>
      </c>
      <c r="L94" s="112" t="str">
        <f t="shared" si="29"/>
        <v/>
      </c>
      <c r="M94" s="10">
        <f t="shared" si="39"/>
        <v>0</v>
      </c>
      <c r="N94" s="112" t="str">
        <f t="shared" si="30"/>
        <v/>
      </c>
      <c r="O94" s="10">
        <f t="shared" si="39"/>
        <v>0</v>
      </c>
      <c r="P94" s="112" t="str">
        <f t="shared" si="31"/>
        <v/>
      </c>
      <c r="Q94" s="10">
        <f t="shared" si="39"/>
        <v>0</v>
      </c>
      <c r="R94" s="112" t="str">
        <f t="shared" si="32"/>
        <v/>
      </c>
      <c r="S94" s="10">
        <f t="shared" si="39"/>
        <v>0</v>
      </c>
      <c r="T94" s="112" t="str">
        <f t="shared" si="33"/>
        <v/>
      </c>
      <c r="U94" s="10">
        <f t="shared" si="39"/>
        <v>0</v>
      </c>
      <c r="V94" s="112" t="str">
        <f t="shared" si="34"/>
        <v/>
      </c>
      <c r="W94" s="10">
        <f t="shared" si="39"/>
        <v>0</v>
      </c>
      <c r="X94" s="112" t="str">
        <f t="shared" si="35"/>
        <v/>
      </c>
      <c r="Y94" s="10">
        <f t="shared" si="39"/>
        <v>0</v>
      </c>
      <c r="Z94" s="19">
        <f t="shared" si="39"/>
        <v>0</v>
      </c>
    </row>
    <row r="95" spans="1:26" ht="13.5" thickBot="1">
      <c r="A95" s="17"/>
      <c r="B95" s="14" t="s">
        <v>41</v>
      </c>
      <c r="C95" s="11">
        <f t="shared" ref="C95:Z95" si="40">C13+C26+C34+C41+C51+C63+C74+C81</f>
        <v>0</v>
      </c>
      <c r="D95" s="112" t="str">
        <f t="shared" si="25"/>
        <v/>
      </c>
      <c r="E95" s="11">
        <f t="shared" si="40"/>
        <v>0</v>
      </c>
      <c r="F95" s="112" t="str">
        <f t="shared" si="26"/>
        <v/>
      </c>
      <c r="G95" s="11">
        <f t="shared" si="40"/>
        <v>0</v>
      </c>
      <c r="H95" s="112" t="str">
        <f t="shared" si="27"/>
        <v/>
      </c>
      <c r="I95" s="11">
        <f t="shared" si="40"/>
        <v>0</v>
      </c>
      <c r="J95" s="112" t="str">
        <f t="shared" si="28"/>
        <v/>
      </c>
      <c r="K95" s="11">
        <f t="shared" si="40"/>
        <v>0</v>
      </c>
      <c r="L95" s="112" t="str">
        <f t="shared" si="29"/>
        <v/>
      </c>
      <c r="M95" s="11">
        <f t="shared" si="40"/>
        <v>0</v>
      </c>
      <c r="N95" s="112" t="str">
        <f t="shared" si="30"/>
        <v/>
      </c>
      <c r="O95" s="11">
        <f t="shared" si="40"/>
        <v>0</v>
      </c>
      <c r="P95" s="112" t="str">
        <f t="shared" si="31"/>
        <v/>
      </c>
      <c r="Q95" s="11">
        <f t="shared" si="40"/>
        <v>0</v>
      </c>
      <c r="R95" s="112" t="str">
        <f t="shared" si="32"/>
        <v/>
      </c>
      <c r="S95" s="11">
        <f t="shared" si="40"/>
        <v>0</v>
      </c>
      <c r="T95" s="112" t="str">
        <f t="shared" si="33"/>
        <v/>
      </c>
      <c r="U95" s="11">
        <f t="shared" si="40"/>
        <v>0</v>
      </c>
      <c r="V95" s="112" t="str">
        <f t="shared" si="34"/>
        <v/>
      </c>
      <c r="W95" s="11">
        <f t="shared" si="40"/>
        <v>0</v>
      </c>
      <c r="X95" s="112" t="str">
        <f t="shared" si="35"/>
        <v/>
      </c>
      <c r="Y95" s="11">
        <f t="shared" si="40"/>
        <v>0</v>
      </c>
      <c r="Z95" s="20">
        <f t="shared" si="40"/>
        <v>0</v>
      </c>
    </row>
    <row r="96" spans="1:26" ht="13.5" thickBot="1">
      <c r="A96" s="18"/>
      <c r="B96" s="14" t="s">
        <v>43</v>
      </c>
      <c r="C96" s="11">
        <f t="shared" ref="C96:Z96" si="41">C94-C95</f>
        <v>0</v>
      </c>
      <c r="D96" s="112" t="str">
        <f t="shared" si="25"/>
        <v/>
      </c>
      <c r="E96" s="11">
        <f t="shared" si="41"/>
        <v>0</v>
      </c>
      <c r="F96" s="112" t="str">
        <f t="shared" si="26"/>
        <v/>
      </c>
      <c r="G96" s="11">
        <f t="shared" si="41"/>
        <v>0</v>
      </c>
      <c r="H96" s="112" t="str">
        <f t="shared" si="27"/>
        <v/>
      </c>
      <c r="I96" s="11">
        <f t="shared" si="41"/>
        <v>0</v>
      </c>
      <c r="J96" s="112" t="str">
        <f t="shared" si="28"/>
        <v/>
      </c>
      <c r="K96" s="11">
        <f t="shared" si="41"/>
        <v>0</v>
      </c>
      <c r="L96" s="112" t="str">
        <f t="shared" si="29"/>
        <v/>
      </c>
      <c r="M96" s="11">
        <f t="shared" si="41"/>
        <v>0</v>
      </c>
      <c r="N96" s="112" t="str">
        <f t="shared" si="30"/>
        <v/>
      </c>
      <c r="O96" s="11">
        <f t="shared" si="41"/>
        <v>0</v>
      </c>
      <c r="P96" s="112" t="str">
        <f t="shared" si="31"/>
        <v/>
      </c>
      <c r="Q96" s="11">
        <f t="shared" si="41"/>
        <v>0</v>
      </c>
      <c r="R96" s="112" t="str">
        <f t="shared" si="32"/>
        <v/>
      </c>
      <c r="S96" s="11">
        <f t="shared" si="41"/>
        <v>0</v>
      </c>
      <c r="T96" s="112" t="str">
        <f t="shared" si="33"/>
        <v/>
      </c>
      <c r="U96" s="11">
        <f t="shared" si="41"/>
        <v>0</v>
      </c>
      <c r="V96" s="112" t="str">
        <f t="shared" si="34"/>
        <v/>
      </c>
      <c r="W96" s="11">
        <f t="shared" si="41"/>
        <v>0</v>
      </c>
      <c r="X96" s="112" t="str">
        <f t="shared" si="35"/>
        <v/>
      </c>
      <c r="Y96" s="11">
        <f t="shared" si="41"/>
        <v>0</v>
      </c>
      <c r="Z96" s="20">
        <f t="shared" si="41"/>
        <v>0</v>
      </c>
    </row>
    <row r="97" spans="1:26" ht="13.5" thickBot="1">
      <c r="A97" s="9"/>
      <c r="B97" s="15" t="s">
        <v>44</v>
      </c>
      <c r="C97" s="12">
        <f>C96</f>
        <v>0</v>
      </c>
      <c r="D97" s="116" t="str">
        <f t="shared" si="25"/>
        <v/>
      </c>
      <c r="E97" s="12">
        <f>C97+E96</f>
        <v>0</v>
      </c>
      <c r="F97" s="116" t="str">
        <f t="shared" si="26"/>
        <v/>
      </c>
      <c r="G97" s="12">
        <f>E97+G96</f>
        <v>0</v>
      </c>
      <c r="H97" s="116" t="str">
        <f t="shared" si="27"/>
        <v/>
      </c>
      <c r="I97" s="12">
        <f>G97+I96</f>
        <v>0</v>
      </c>
      <c r="J97" s="116" t="str">
        <f t="shared" si="28"/>
        <v/>
      </c>
      <c r="K97" s="12">
        <f>I97+K96</f>
        <v>0</v>
      </c>
      <c r="L97" s="116" t="str">
        <f t="shared" si="29"/>
        <v/>
      </c>
      <c r="M97" s="12">
        <f>K97+M96</f>
        <v>0</v>
      </c>
      <c r="N97" s="116" t="str">
        <f t="shared" si="30"/>
        <v/>
      </c>
      <c r="O97" s="12">
        <f>M97+O96</f>
        <v>0</v>
      </c>
      <c r="P97" s="116" t="str">
        <f t="shared" si="31"/>
        <v/>
      </c>
      <c r="Q97" s="12">
        <f>O97+Q96</f>
        <v>0</v>
      </c>
      <c r="R97" s="116" t="str">
        <f t="shared" si="32"/>
        <v/>
      </c>
      <c r="S97" s="12">
        <f>Q97+S96</f>
        <v>0</v>
      </c>
      <c r="T97" s="116" t="str">
        <f t="shared" si="33"/>
        <v/>
      </c>
      <c r="U97" s="12">
        <f>S97+U96</f>
        <v>0</v>
      </c>
      <c r="V97" s="116" t="str">
        <f t="shared" si="34"/>
        <v/>
      </c>
      <c r="W97" s="12">
        <f>U97+W96</f>
        <v>0</v>
      </c>
      <c r="X97" s="116" t="str">
        <f t="shared" si="35"/>
        <v/>
      </c>
      <c r="Y97" s="12">
        <f>W97+Y96</f>
        <v>0</v>
      </c>
      <c r="Z97" s="21">
        <f t="shared" ref="Z97" si="42">Y97+Z96</f>
        <v>0</v>
      </c>
    </row>
    <row r="100" spans="1:26">
      <c r="B100" s="75" t="s">
        <v>1</v>
      </c>
      <c r="C100" s="75"/>
      <c r="D100" s="75"/>
      <c r="G100" s="129"/>
      <c r="H100" s="129"/>
      <c r="I100" s="129"/>
      <c r="J100" s="129"/>
      <c r="K100" s="129"/>
      <c r="L100" s="129"/>
      <c r="M100" s="129"/>
      <c r="N100" s="129"/>
    </row>
    <row r="101" spans="1:26">
      <c r="G101" s="6"/>
      <c r="H101" s="6"/>
      <c r="I101" s="6"/>
      <c r="J101" s="6"/>
      <c r="K101" s="130"/>
      <c r="L101" s="130"/>
      <c r="M101" s="131"/>
      <c r="N101" s="131"/>
    </row>
    <row r="102" spans="1:26">
      <c r="B102" s="76" t="str">
        <f>A4</f>
        <v>RENDA PESSOAL</v>
      </c>
      <c r="C102" s="77">
        <f>Z4</f>
        <v>0</v>
      </c>
      <c r="D102" s="88"/>
      <c r="G102" s="132"/>
      <c r="H102" s="132"/>
      <c r="I102" s="6"/>
      <c r="J102" s="6"/>
      <c r="K102" s="130"/>
      <c r="L102" s="130"/>
      <c r="M102" s="131"/>
      <c r="N102" s="131"/>
    </row>
    <row r="103" spans="1:26">
      <c r="B103" s="76" t="str">
        <f>A13</f>
        <v>HABITAÇÃO</v>
      </c>
      <c r="C103" s="77">
        <f>Z13</f>
        <v>0</v>
      </c>
      <c r="D103" s="88"/>
      <c r="G103" s="132"/>
      <c r="H103" s="132"/>
      <c r="I103" s="130"/>
      <c r="J103" s="130"/>
      <c r="K103" s="130"/>
      <c r="L103" s="130"/>
      <c r="M103" s="131"/>
      <c r="N103" s="131"/>
    </row>
    <row r="104" spans="1:26">
      <c r="B104" s="76" t="str">
        <f>A26</f>
        <v>SAÚDE</v>
      </c>
      <c r="C104" s="77">
        <f>Z26</f>
        <v>0</v>
      </c>
      <c r="D104" s="88"/>
      <c r="G104" s="132"/>
      <c r="H104" s="132"/>
      <c r="I104" s="133"/>
      <c r="J104" s="133"/>
      <c r="K104" s="130"/>
      <c r="L104" s="130"/>
      <c r="M104" s="131"/>
      <c r="N104" s="131"/>
    </row>
    <row r="105" spans="1:26">
      <c r="B105" s="76" t="str">
        <f>A34</f>
        <v>TRANSPORTE</v>
      </c>
      <c r="C105" s="77">
        <f>Z34</f>
        <v>0</v>
      </c>
      <c r="D105" s="88"/>
      <c r="G105" s="6"/>
      <c r="H105" s="6"/>
      <c r="I105" s="6"/>
      <c r="J105" s="6"/>
      <c r="K105" s="6"/>
      <c r="L105" s="6"/>
      <c r="M105" s="134"/>
      <c r="N105" s="134"/>
    </row>
    <row r="106" spans="1:26">
      <c r="B106" s="76" t="str">
        <f>A41</f>
        <v>AUTOMÓVEL</v>
      </c>
      <c r="C106" s="77">
        <f>Z41</f>
        <v>0</v>
      </c>
      <c r="D106" s="88"/>
      <c r="G106" s="6"/>
      <c r="H106" s="6"/>
      <c r="I106" s="6"/>
      <c r="J106" s="6"/>
      <c r="K106" s="6"/>
      <c r="L106" s="6"/>
      <c r="M106" s="6"/>
      <c r="N106" s="6"/>
    </row>
    <row r="107" spans="1:26">
      <c r="B107" s="76" t="str">
        <f>A51</f>
        <v>DESPESAS PESSOAIS</v>
      </c>
      <c r="C107" s="77">
        <f>Z51</f>
        <v>0</v>
      </c>
      <c r="D107" s="88"/>
      <c r="G107" s="6"/>
      <c r="H107" s="6"/>
      <c r="I107" s="6"/>
      <c r="J107" s="6"/>
      <c r="K107" s="6"/>
      <c r="L107" s="6"/>
      <c r="M107" s="6"/>
      <c r="N107" s="6"/>
    </row>
    <row r="108" spans="1:26">
      <c r="B108" s="76" t="str">
        <f>A63</f>
        <v>LAZER</v>
      </c>
      <c r="C108" s="77">
        <f>Z63</f>
        <v>0</v>
      </c>
      <c r="D108" s="88"/>
      <c r="G108" s="6"/>
      <c r="H108" s="6"/>
      <c r="I108" s="6"/>
      <c r="J108" s="6"/>
      <c r="K108" s="6"/>
      <c r="L108" s="6"/>
      <c r="M108" s="6"/>
      <c r="N108" s="6"/>
    </row>
    <row r="109" spans="1:26">
      <c r="B109" s="76" t="str">
        <f>A74</f>
        <v>CARTÕES DE CRÉDITO</v>
      </c>
      <c r="C109" s="77">
        <f>Z74</f>
        <v>0</v>
      </c>
      <c r="D109" s="88"/>
    </row>
    <row r="110" spans="1:26">
      <c r="B110" s="76" t="str">
        <f>A81</f>
        <v>BANCOS</v>
      </c>
      <c r="C110" s="77">
        <f>Z81</f>
        <v>0</v>
      </c>
      <c r="D110" s="88"/>
    </row>
    <row r="112" spans="1:26">
      <c r="B112" s="75" t="s">
        <v>2</v>
      </c>
      <c r="C112" s="75"/>
      <c r="D112" s="75"/>
    </row>
  </sheetData>
  <sheetProtection sheet="1" objects="1" scenarios="1" selectLockedCells="1"/>
  <phoneticPr fontId="6" type="noConversion"/>
  <printOptions horizontalCentered="1"/>
  <pageMargins left="0.78740157480314965" right="0.78740157480314965" top="0.78740157480314965" bottom="0.78740157480314965" header="0.51181102362204722" footer="0.51181102362204722"/>
  <pageSetup scale="75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topLeftCell="A52" workbookViewId="0">
      <selection activeCell="Y65" sqref="Y65"/>
    </sheetView>
  </sheetViews>
  <sheetFormatPr defaultColWidth="6.7109375" defaultRowHeight="12.75"/>
  <sheetData/>
  <phoneticPr fontId="6" type="noConversion"/>
  <printOptions horizontalCentered="1" verticalCentered="1"/>
  <pageMargins left="0.39370078740157483" right="0.39370078740157483" top="0.78740157480314965" bottom="0.59055118110236227" header="0.51181102362204722" footer="0.51181102362204722"/>
  <pageSetup orientation="landscape" horizontalDpi="4294967293" verticalDpi="300"/>
  <headerFooter alignWithMargins="0">
    <oddHeader>&amp;CGráficos de Categorias de Rendimentos e Despesas</oddHeader>
    <oddFooter>&amp;L&amp;D, às &amp;T&amp;RPágina &amp;P de &amp;N</oddFooter>
  </headerFooter>
  <rowBreaks count="1" manualBreakCount="1">
    <brk id="39" max="65535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A10" workbookViewId="0"/>
  </sheetViews>
  <sheetFormatPr defaultColWidth="8.85546875" defaultRowHeight="12.75"/>
  <sheetData/>
  <phoneticPr fontId="6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AK89"/>
  <sheetViews>
    <sheetView showGridLines="0" showRowColHeaders="0" topLeftCell="A20" workbookViewId="0">
      <pane ySplit="1" topLeftCell="A21" activePane="bottomLeft" state="frozenSplit"/>
      <selection activeCell="A20" sqref="A20"/>
      <selection pane="bottomLeft" activeCell="AO28" sqref="AO28"/>
    </sheetView>
  </sheetViews>
  <sheetFormatPr defaultColWidth="5.7109375" defaultRowHeight="12.75"/>
  <cols>
    <col min="1" max="24" width="3.7109375" style="25" customWidth="1"/>
    <col min="25" max="25" width="13" style="25" hidden="1" customWidth="1"/>
    <col min="26" max="30" width="0" style="25" hidden="1" customWidth="1"/>
    <col min="31" max="31" width="8.42578125" style="25" hidden="1" customWidth="1"/>
    <col min="32" max="33" width="0" style="25" hidden="1" customWidth="1"/>
    <col min="34" max="16384" width="5.7109375" style="25"/>
  </cols>
  <sheetData>
    <row r="1" spans="1:37" s="24" customFormat="1" ht="17.100000000000001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AH1" s="25"/>
      <c r="AI1" s="25"/>
      <c r="AJ1" s="25"/>
      <c r="AK1" s="25"/>
    </row>
    <row r="2" spans="1:37" s="24" customFormat="1" ht="14.1" customHeight="1">
      <c r="A2" s="2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AH2" s="25"/>
      <c r="AI2" s="25"/>
      <c r="AJ2" s="25"/>
      <c r="AK2" s="25"/>
    </row>
    <row r="3" spans="1:37" ht="14.1" customHeight="1"/>
    <row r="4" spans="1:37" ht="14.1" customHeight="1">
      <c r="A4" s="27"/>
    </row>
    <row r="5" spans="1:37" ht="14.1" customHeight="1"/>
    <row r="6" spans="1:37" ht="12.75" customHeight="1">
      <c r="A6" s="27"/>
    </row>
    <row r="7" spans="1:37" ht="12.75" customHeight="1">
      <c r="A7" s="27"/>
    </row>
    <row r="8" spans="1:37" ht="12.75" customHeight="1"/>
    <row r="9" spans="1:37" ht="12.75" customHeight="1">
      <c r="A9" s="27"/>
    </row>
    <row r="10" spans="1:37" ht="12.75" customHeight="1">
      <c r="A10" s="27"/>
    </row>
    <row r="11" spans="1:37" ht="12.75" customHeight="1">
      <c r="A11" s="27"/>
    </row>
    <row r="12" spans="1:37" ht="12.75" customHeight="1">
      <c r="A12" s="27"/>
    </row>
    <row r="13" spans="1:37" ht="12.75" customHeight="1"/>
    <row r="14" spans="1:37" ht="12.75" customHeight="1">
      <c r="A14" s="27"/>
    </row>
    <row r="15" spans="1:37" ht="12.75" customHeight="1">
      <c r="A15" s="27"/>
    </row>
    <row r="16" spans="1:37" ht="12.75" customHeight="1"/>
    <row r="17" spans="1:23" ht="12.75" customHeight="1"/>
    <row r="18" spans="1:23" ht="12.75" customHeight="1"/>
    <row r="19" spans="1:23" ht="14.1" customHeight="1">
      <c r="A19" s="28"/>
      <c r="B19" s="23"/>
      <c r="C19" s="23"/>
      <c r="D19" s="23"/>
      <c r="E19" s="29"/>
    </row>
    <row r="20" spans="1:23" ht="0.75" customHeight="1"/>
    <row r="21" spans="1:2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1" t="s">
        <v>0</v>
      </c>
      <c r="N21" s="30"/>
      <c r="O21" s="1">
        <v>2011</v>
      </c>
      <c r="P21" s="128"/>
      <c r="Q21" s="30"/>
      <c r="R21" s="30"/>
      <c r="S21" s="30"/>
      <c r="T21" s="30"/>
      <c r="U21" s="30"/>
      <c r="V21" s="30"/>
      <c r="W21" s="30"/>
    </row>
    <row r="24" spans="1:23" ht="30">
      <c r="K24" s="32" t="str">
        <f>FIXED(O21+IF(O21&gt;199,0,1900),0,TRUE)</f>
        <v>2011</v>
      </c>
    </row>
    <row r="26" spans="1:23" ht="18.7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8" spans="1:23" ht="13.5" thickBot="1"/>
    <row r="29" spans="1:23">
      <c r="A29" s="34" t="s">
        <v>55</v>
      </c>
      <c r="B29" s="35"/>
      <c r="C29" s="36"/>
      <c r="D29" s="35"/>
      <c r="E29" s="35"/>
      <c r="F29" s="35"/>
      <c r="G29" s="37"/>
      <c r="H29" s="38"/>
      <c r="I29" s="34" t="s">
        <v>56</v>
      </c>
      <c r="J29" s="35"/>
      <c r="K29" s="36"/>
      <c r="L29" s="35"/>
      <c r="M29" s="35"/>
      <c r="N29" s="35"/>
      <c r="O29" s="37"/>
      <c r="P29" s="38"/>
      <c r="Q29" s="34" t="s">
        <v>57</v>
      </c>
      <c r="R29" s="35"/>
      <c r="S29" s="36"/>
      <c r="T29" s="35"/>
      <c r="U29" s="35"/>
      <c r="V29" s="35"/>
      <c r="W29" s="37"/>
    </row>
    <row r="30" spans="1:23" ht="14.1" customHeight="1" thickBot="1">
      <c r="A30" s="39" t="s">
        <v>58</v>
      </c>
      <c r="B30" s="40" t="s">
        <v>59</v>
      </c>
      <c r="C30" s="40" t="s">
        <v>60</v>
      </c>
      <c r="D30" s="40" t="s">
        <v>61</v>
      </c>
      <c r="E30" s="40" t="s">
        <v>61</v>
      </c>
      <c r="F30" s="40" t="s">
        <v>59</v>
      </c>
      <c r="G30" s="41" t="s">
        <v>59</v>
      </c>
      <c r="I30" s="39" t="s">
        <v>58</v>
      </c>
      <c r="J30" s="40" t="s">
        <v>59</v>
      </c>
      <c r="K30" s="40" t="s">
        <v>60</v>
      </c>
      <c r="L30" s="40" t="s">
        <v>61</v>
      </c>
      <c r="M30" s="40" t="s">
        <v>61</v>
      </c>
      <c r="N30" s="40" t="s">
        <v>59</v>
      </c>
      <c r="O30" s="41" t="s">
        <v>59</v>
      </c>
      <c r="Q30" s="39" t="s">
        <v>58</v>
      </c>
      <c r="R30" s="40" t="s">
        <v>59</v>
      </c>
      <c r="S30" s="40" t="s">
        <v>60</v>
      </c>
      <c r="T30" s="40" t="s">
        <v>61</v>
      </c>
      <c r="U30" s="40" t="s">
        <v>61</v>
      </c>
      <c r="V30" s="40" t="s">
        <v>59</v>
      </c>
      <c r="W30" s="41" t="s">
        <v>59</v>
      </c>
    </row>
    <row r="31" spans="1:23" ht="14.1" customHeight="1">
      <c r="A31" s="42" t="str">
        <f>IF($AF$74=Z87,1,"")</f>
        <v/>
      </c>
      <c r="B31" s="43" t="str">
        <f t="shared" ref="B31:G31" si="0">IF(OR($AF$74=AA87,A31&gt;=1),1+A31,"")</f>
        <v/>
      </c>
      <c r="C31" s="43" t="str">
        <f t="shared" si="0"/>
        <v/>
      </c>
      <c r="D31" s="43" t="str">
        <f t="shared" si="0"/>
        <v/>
      </c>
      <c r="E31" s="43" t="str">
        <f t="shared" si="0"/>
        <v/>
      </c>
      <c r="F31" s="43" t="str">
        <f t="shared" si="0"/>
        <v/>
      </c>
      <c r="G31" s="44">
        <f t="shared" si="0"/>
        <v>1</v>
      </c>
      <c r="I31" s="42" t="str">
        <f>IF($AF$75=Z87,1,"")</f>
        <v/>
      </c>
      <c r="J31" s="43" t="str">
        <f t="shared" ref="J31:O31" si="1">IF(OR($AF$75=AA87,I31&gt;=1),1+I31,"")</f>
        <v/>
      </c>
      <c r="K31" s="43">
        <f t="shared" si="1"/>
        <v>1</v>
      </c>
      <c r="L31" s="43">
        <f t="shared" si="1"/>
        <v>2</v>
      </c>
      <c r="M31" s="43">
        <f t="shared" si="1"/>
        <v>3</v>
      </c>
      <c r="N31" s="43">
        <f t="shared" si="1"/>
        <v>4</v>
      </c>
      <c r="O31" s="44">
        <f t="shared" si="1"/>
        <v>5</v>
      </c>
      <c r="Q31" s="42" t="str">
        <f>IF($AF$76=Z87,1,"")</f>
        <v/>
      </c>
      <c r="R31" s="43" t="str">
        <f t="shared" ref="R31:W31" si="2">IF(OR($AF$76=AA87,Q31&gt;=1),1+Q31,"")</f>
        <v/>
      </c>
      <c r="S31" s="43">
        <f t="shared" si="2"/>
        <v>1</v>
      </c>
      <c r="T31" s="43">
        <f t="shared" si="2"/>
        <v>2</v>
      </c>
      <c r="U31" s="43">
        <f t="shared" si="2"/>
        <v>3</v>
      </c>
      <c r="V31" s="43">
        <f t="shared" si="2"/>
        <v>4</v>
      </c>
      <c r="W31" s="44">
        <f t="shared" si="2"/>
        <v>5</v>
      </c>
    </row>
    <row r="32" spans="1:23" ht="14.1" customHeight="1">
      <c r="A32" s="45">
        <f>1+G31</f>
        <v>2</v>
      </c>
      <c r="B32" s="46">
        <f t="shared" ref="B32:F34" si="3">1+A32</f>
        <v>3</v>
      </c>
      <c r="C32" s="46">
        <f t="shared" si="3"/>
        <v>4</v>
      </c>
      <c r="D32" s="46">
        <f t="shared" si="3"/>
        <v>5</v>
      </c>
      <c r="E32" s="46">
        <f t="shared" si="3"/>
        <v>6</v>
      </c>
      <c r="F32" s="46">
        <f t="shared" si="3"/>
        <v>7</v>
      </c>
      <c r="G32" s="47">
        <f>F32+1</f>
        <v>8</v>
      </c>
      <c r="I32" s="45">
        <f>1+O31</f>
        <v>6</v>
      </c>
      <c r="J32" s="46">
        <f t="shared" ref="J32:N34" si="4">1+I32</f>
        <v>7</v>
      </c>
      <c r="K32" s="46">
        <f t="shared" si="4"/>
        <v>8</v>
      </c>
      <c r="L32" s="46">
        <f t="shared" si="4"/>
        <v>9</v>
      </c>
      <c r="M32" s="46">
        <f t="shared" si="4"/>
        <v>10</v>
      </c>
      <c r="N32" s="46">
        <f t="shared" si="4"/>
        <v>11</v>
      </c>
      <c r="O32" s="47">
        <f>N32+1</f>
        <v>12</v>
      </c>
      <c r="Q32" s="45">
        <f>1+W31</f>
        <v>6</v>
      </c>
      <c r="R32" s="46">
        <f t="shared" ref="R32:V34" si="5">1+Q32</f>
        <v>7</v>
      </c>
      <c r="S32" s="46">
        <f t="shared" si="5"/>
        <v>8</v>
      </c>
      <c r="T32" s="46">
        <f t="shared" si="5"/>
        <v>9</v>
      </c>
      <c r="U32" s="46">
        <f t="shared" si="5"/>
        <v>10</v>
      </c>
      <c r="V32" s="46">
        <f t="shared" si="5"/>
        <v>11</v>
      </c>
      <c r="W32" s="47">
        <f>V32+1</f>
        <v>12</v>
      </c>
    </row>
    <row r="33" spans="1:23" ht="14.1" customHeight="1">
      <c r="A33" s="45">
        <f>1+G32</f>
        <v>9</v>
      </c>
      <c r="B33" s="46">
        <f t="shared" si="3"/>
        <v>10</v>
      </c>
      <c r="C33" s="46">
        <f t="shared" si="3"/>
        <v>11</v>
      </c>
      <c r="D33" s="46">
        <f t="shared" si="3"/>
        <v>12</v>
      </c>
      <c r="E33" s="46">
        <f t="shared" si="3"/>
        <v>13</v>
      </c>
      <c r="F33" s="46">
        <f t="shared" si="3"/>
        <v>14</v>
      </c>
      <c r="G33" s="47">
        <f>F33+1</f>
        <v>15</v>
      </c>
      <c r="I33" s="45">
        <f>1+O32</f>
        <v>13</v>
      </c>
      <c r="J33" s="46">
        <f t="shared" si="4"/>
        <v>14</v>
      </c>
      <c r="K33" s="46">
        <f t="shared" si="4"/>
        <v>15</v>
      </c>
      <c r="L33" s="46">
        <f t="shared" si="4"/>
        <v>16</v>
      </c>
      <c r="M33" s="46">
        <f t="shared" si="4"/>
        <v>17</v>
      </c>
      <c r="N33" s="46">
        <f t="shared" si="4"/>
        <v>18</v>
      </c>
      <c r="O33" s="47">
        <f>N33+1</f>
        <v>19</v>
      </c>
      <c r="Q33" s="45">
        <f>1+W32</f>
        <v>13</v>
      </c>
      <c r="R33" s="46">
        <f t="shared" si="5"/>
        <v>14</v>
      </c>
      <c r="S33" s="46">
        <f t="shared" si="5"/>
        <v>15</v>
      </c>
      <c r="T33" s="46">
        <f t="shared" si="5"/>
        <v>16</v>
      </c>
      <c r="U33" s="46">
        <f t="shared" si="5"/>
        <v>17</v>
      </c>
      <c r="V33" s="46">
        <f t="shared" si="5"/>
        <v>18</v>
      </c>
      <c r="W33" s="47">
        <f>V33+1</f>
        <v>19</v>
      </c>
    </row>
    <row r="34" spans="1:23" ht="14.1" customHeight="1">
      <c r="A34" s="45">
        <f>1+G33</f>
        <v>16</v>
      </c>
      <c r="B34" s="46">
        <f t="shared" si="3"/>
        <v>17</v>
      </c>
      <c r="C34" s="46">
        <f t="shared" si="3"/>
        <v>18</v>
      </c>
      <c r="D34" s="46">
        <f t="shared" si="3"/>
        <v>19</v>
      </c>
      <c r="E34" s="46">
        <f t="shared" si="3"/>
        <v>20</v>
      </c>
      <c r="F34" s="46">
        <f t="shared" si="3"/>
        <v>21</v>
      </c>
      <c r="G34" s="47">
        <f>1+F34</f>
        <v>22</v>
      </c>
      <c r="I34" s="45">
        <f>1+O33</f>
        <v>20</v>
      </c>
      <c r="J34" s="46">
        <f t="shared" si="4"/>
        <v>21</v>
      </c>
      <c r="K34" s="46">
        <f t="shared" si="4"/>
        <v>22</v>
      </c>
      <c r="L34" s="46">
        <f t="shared" si="4"/>
        <v>23</v>
      </c>
      <c r="M34" s="46">
        <f t="shared" si="4"/>
        <v>24</v>
      </c>
      <c r="N34" s="46">
        <f t="shared" si="4"/>
        <v>25</v>
      </c>
      <c r="O34" s="47">
        <f>1+N34</f>
        <v>26</v>
      </c>
      <c r="Q34" s="45">
        <f>1+W33</f>
        <v>20</v>
      </c>
      <c r="R34" s="46">
        <f t="shared" si="5"/>
        <v>21</v>
      </c>
      <c r="S34" s="46">
        <f t="shared" si="5"/>
        <v>22</v>
      </c>
      <c r="T34" s="46">
        <f t="shared" si="5"/>
        <v>23</v>
      </c>
      <c r="U34" s="46">
        <f t="shared" si="5"/>
        <v>24</v>
      </c>
      <c r="V34" s="46">
        <f t="shared" si="5"/>
        <v>25</v>
      </c>
      <c r="W34" s="47">
        <f>1+V34</f>
        <v>26</v>
      </c>
    </row>
    <row r="35" spans="1:23" ht="14.1" customHeight="1">
      <c r="A35" s="45">
        <f>IF((1+G34)&gt;=VLOOKUP($AA74+1,$Y$74:$Z$85,2),"",1+G34)</f>
        <v>23</v>
      </c>
      <c r="B35" s="46">
        <f>IF(OR(A35=0,MAXA(A35)&gt;=VLOOKUP($AA74+1,$Y$74:$Z$85,2)),"",1+A35)</f>
        <v>24</v>
      </c>
      <c r="C35" s="46">
        <f>IF(OR(B35=0,MAXA($A35:B35)&gt;=VLOOKUP($AA74+1,$Y$74:$Z$85,2)),"",1+B35)</f>
        <v>25</v>
      </c>
      <c r="D35" s="46">
        <f>IF(OR(C35=0,MAXA($A35:C35)&gt;=VLOOKUP($AA74+1,$Y$74:$Z$85,2)),"",1+C35)</f>
        <v>26</v>
      </c>
      <c r="E35" s="46">
        <f>IF(OR(D35=0,MAXA($A35:D35)&gt;=VLOOKUP($AA74+1,$Y$74:$Z$85,2)),"",1+D35)</f>
        <v>27</v>
      </c>
      <c r="F35" s="46">
        <f>IF(OR(E35=0,MAXA($A35:E35)&gt;=VLOOKUP($AA74+1,$Y$74:$Z$85,2)),"",1+E35)</f>
        <v>28</v>
      </c>
      <c r="G35" s="47">
        <f>IF(OR(F35=0,MAXA($A35:F35)&gt;=VLOOKUP($AA74+1,$Y$74:$Z$85,2)),"",1+F35)</f>
        <v>29</v>
      </c>
      <c r="I35" s="45">
        <f>IF((1+O34)&gt;VLOOKUP($AA75+1,$Y$74:$Z$85,2),"",1+O34)</f>
        <v>27</v>
      </c>
      <c r="J35" s="46">
        <f>IF(OR(I35=0,MAXA($H35:I35)&gt;=VLOOKUP($AA75+1,$Y$74:$Z$85,2)),"",1+I35)</f>
        <v>28</v>
      </c>
      <c r="K35" s="46" t="str">
        <f>IF(OR(J35=0,MAXA($H35:J35)&gt;=VLOOKUP($AA75+1,$Y$74:$Z$85,2)),"",1+J35)</f>
        <v/>
      </c>
      <c r="L35" s="46" t="str">
        <f>IF(OR(K35=0,MAXA($H35:K35)&gt;=VLOOKUP($AA75+1,$Y$74:$Z$85,2)),"",1+K35)</f>
        <v/>
      </c>
      <c r="M35" s="46" t="str">
        <f>IF(OR(L35=0,MAXA($H35:L35)&gt;=VLOOKUP($AA75+1,$Y$74:$Z$85,2)),"",1+L35)</f>
        <v/>
      </c>
      <c r="N35" s="46" t="str">
        <f>IF(OR(M35=0,MAXA($H35:M35)&gt;=VLOOKUP($AA75+1,$Y$74:$Z$85,2)),"",1+M35)</f>
        <v/>
      </c>
      <c r="O35" s="47" t="str">
        <f>IF(OR(N35=0,MAXA($H35:N35)&gt;=VLOOKUP($AA75+1,$Y$74:$Z$85,2)),"",1+N35)</f>
        <v/>
      </c>
      <c r="Q35" s="45">
        <f>IF((1+W34)&gt;=VLOOKUP($AA76+1,$Y$74:$Z$85,2),"",1+W34)</f>
        <v>27</v>
      </c>
      <c r="R35" s="46">
        <f>IF(OR(Q35=0,MAXA(Q35)&gt;=VLOOKUP($AA76+1,$Y$74:$Z$85,2)),"",1+Q35)</f>
        <v>28</v>
      </c>
      <c r="S35" s="46">
        <f>IF(OR(R35=0,MAXA($Q35:R35)&gt;=VLOOKUP($AA76+1,$Y$74:$Z$85,2)),"",1+R35)</f>
        <v>29</v>
      </c>
      <c r="T35" s="46">
        <f>IF(OR(S35=0,MAXA($Q35:S35)&gt;=VLOOKUP($AA76+1,$Y$74:$Z$85,2)),"",1+S35)</f>
        <v>30</v>
      </c>
      <c r="U35" s="46">
        <f>IF(OR(T35=0,MAXA($Q35:T35)&gt;=VLOOKUP($AA76+1,$Y$74:$Z$85,2)),"",1+T35)</f>
        <v>31</v>
      </c>
      <c r="V35" s="46" t="str">
        <f>IF(OR(U35=0,MAXA($Q35:U35)&gt;=VLOOKUP($AA76+1,$Y$74:$Z$85,2)),"",1+U35)</f>
        <v/>
      </c>
      <c r="W35" s="47" t="str">
        <f>IF(OR(V35=0,MAXA($Q35:V35)&gt;=VLOOKUP($AA76+1,$Y$74:$Z$85,2)),"",1+V35)</f>
        <v/>
      </c>
    </row>
    <row r="36" spans="1:23" ht="14.1" customHeight="1" thickBot="1">
      <c r="A36" s="48">
        <f>IF(OR(G35=0,(1+MAXA($A35:$G35))&gt;VLOOKUP($AA74+1,$Y$74:$Z$85,2)),"",1+G35)</f>
        <v>30</v>
      </c>
      <c r="B36" s="49">
        <f>IF(OR(A35=0,(1+MAXA($A35:$G35))&gt;=VLOOKUP($AA74+1,$Y$74:$Z$85,2)),"",1+A36)</f>
        <v>31</v>
      </c>
      <c r="C36" s="50"/>
      <c r="D36" s="50"/>
      <c r="E36" s="50"/>
      <c r="F36" s="50"/>
      <c r="G36" s="51"/>
      <c r="I36" s="52"/>
      <c r="J36" s="50"/>
      <c r="K36" s="50"/>
      <c r="L36" s="50"/>
      <c r="M36" s="50"/>
      <c r="N36" s="50"/>
      <c r="O36" s="51"/>
      <c r="Q36" s="48" t="str">
        <f>IF(OR(W35=0,(1+MAXA($Q35:$W35))&gt;VLOOKUP($AA76+1,$Y$74:$Z$85,2)),"",1+W35)</f>
        <v/>
      </c>
      <c r="R36" s="49" t="str">
        <f>IF(OR(Q35=0,(1+MAXA($Q35:$W35))&gt;=VLOOKUP($AA76+1,$Y$74:$Z$85,2)),"",1+Q36)</f>
        <v/>
      </c>
      <c r="S36" s="50"/>
      <c r="T36" s="50"/>
      <c r="U36" s="50"/>
      <c r="V36" s="50"/>
      <c r="W36" s="51"/>
    </row>
    <row r="37" spans="1:23" ht="15" customHeight="1"/>
    <row r="38" spans="1:23" ht="15" customHeight="1" thickBot="1"/>
    <row r="39" spans="1:23">
      <c r="A39" s="34" t="s">
        <v>62</v>
      </c>
      <c r="B39" s="35"/>
      <c r="C39" s="35"/>
      <c r="D39" s="36"/>
      <c r="E39" s="35"/>
      <c r="F39" s="35"/>
      <c r="G39" s="37"/>
      <c r="H39" s="38"/>
      <c r="I39" s="34" t="s">
        <v>63</v>
      </c>
      <c r="J39" s="35"/>
      <c r="K39" s="36"/>
      <c r="L39" s="36"/>
      <c r="M39" s="35"/>
      <c r="N39" s="35"/>
      <c r="O39" s="37"/>
      <c r="P39" s="38"/>
      <c r="Q39" s="34" t="s">
        <v>64</v>
      </c>
      <c r="R39" s="35"/>
      <c r="S39" s="36"/>
      <c r="T39" s="36"/>
      <c r="U39" s="35"/>
      <c r="V39" s="35"/>
      <c r="W39" s="37"/>
    </row>
    <row r="40" spans="1:23" ht="14.1" customHeight="1" thickBot="1">
      <c r="A40" s="39" t="s">
        <v>58</v>
      </c>
      <c r="B40" s="40" t="s">
        <v>59</v>
      </c>
      <c r="C40" s="40" t="s">
        <v>60</v>
      </c>
      <c r="D40" s="40" t="s">
        <v>61</v>
      </c>
      <c r="E40" s="40" t="s">
        <v>61</v>
      </c>
      <c r="F40" s="40" t="s">
        <v>59</v>
      </c>
      <c r="G40" s="41" t="s">
        <v>59</v>
      </c>
      <c r="I40" s="39" t="s">
        <v>58</v>
      </c>
      <c r="J40" s="40" t="s">
        <v>59</v>
      </c>
      <c r="K40" s="40" t="s">
        <v>60</v>
      </c>
      <c r="L40" s="40" t="s">
        <v>61</v>
      </c>
      <c r="M40" s="40" t="s">
        <v>61</v>
      </c>
      <c r="N40" s="40" t="s">
        <v>59</v>
      </c>
      <c r="O40" s="41" t="s">
        <v>59</v>
      </c>
      <c r="Q40" s="39" t="s">
        <v>58</v>
      </c>
      <c r="R40" s="40" t="s">
        <v>59</v>
      </c>
      <c r="S40" s="40" t="s">
        <v>60</v>
      </c>
      <c r="T40" s="40" t="s">
        <v>61</v>
      </c>
      <c r="U40" s="40" t="s">
        <v>61</v>
      </c>
      <c r="V40" s="40" t="s">
        <v>59</v>
      </c>
      <c r="W40" s="41" t="s">
        <v>59</v>
      </c>
    </row>
    <row r="41" spans="1:23" ht="14.1" customHeight="1">
      <c r="A41" s="42" t="str">
        <f>IF($AF$77=Z87,1,"")</f>
        <v/>
      </c>
      <c r="B41" s="43" t="str">
        <f t="shared" ref="B41:G41" si="6">IF(OR($AF$77=AA87,A41&gt;=1),1+A41,"")</f>
        <v/>
      </c>
      <c r="C41" s="43" t="str">
        <f t="shared" si="6"/>
        <v/>
      </c>
      <c r="D41" s="43" t="str">
        <f t="shared" si="6"/>
        <v/>
      </c>
      <c r="E41" s="43" t="str">
        <f t="shared" si="6"/>
        <v/>
      </c>
      <c r="F41" s="43">
        <f t="shared" si="6"/>
        <v>1</v>
      </c>
      <c r="G41" s="44">
        <f t="shared" si="6"/>
        <v>2</v>
      </c>
      <c r="I41" s="42">
        <f>IF($AF$78=Z87,1,"")</f>
        <v>1</v>
      </c>
      <c r="J41" s="43">
        <f t="shared" ref="J41:O41" si="7">IF(OR($AF$78=AA87,I41&gt;=1),1+I41,"")</f>
        <v>2</v>
      </c>
      <c r="K41" s="43">
        <f t="shared" si="7"/>
        <v>3</v>
      </c>
      <c r="L41" s="43">
        <f t="shared" si="7"/>
        <v>4</v>
      </c>
      <c r="M41" s="43">
        <f t="shared" si="7"/>
        <v>5</v>
      </c>
      <c r="N41" s="43">
        <f t="shared" si="7"/>
        <v>6</v>
      </c>
      <c r="O41" s="44">
        <f t="shared" si="7"/>
        <v>7</v>
      </c>
      <c r="Q41" s="42" t="str">
        <f>IF($AF$79=Z87,1,"")</f>
        <v/>
      </c>
      <c r="R41" s="43" t="str">
        <f t="shared" ref="R41:W41" si="8">IF(OR($AF$79=AA87,Q41&gt;=1),1+Q41,"")</f>
        <v/>
      </c>
      <c r="S41" s="43" t="str">
        <f t="shared" si="8"/>
        <v/>
      </c>
      <c r="T41" s="43">
        <f t="shared" si="8"/>
        <v>1</v>
      </c>
      <c r="U41" s="43">
        <f t="shared" si="8"/>
        <v>2</v>
      </c>
      <c r="V41" s="43">
        <f t="shared" si="8"/>
        <v>3</v>
      </c>
      <c r="W41" s="44">
        <f t="shared" si="8"/>
        <v>4</v>
      </c>
    </row>
    <row r="42" spans="1:23" ht="14.1" customHeight="1">
      <c r="A42" s="45">
        <f>1+G41</f>
        <v>3</v>
      </c>
      <c r="B42" s="46">
        <f t="shared" ref="B42:F44" si="9">1+A42</f>
        <v>4</v>
      </c>
      <c r="C42" s="46">
        <f t="shared" si="9"/>
        <v>5</v>
      </c>
      <c r="D42" s="46">
        <f t="shared" si="9"/>
        <v>6</v>
      </c>
      <c r="E42" s="46">
        <f t="shared" si="9"/>
        <v>7</v>
      </c>
      <c r="F42" s="46">
        <f t="shared" si="9"/>
        <v>8</v>
      </c>
      <c r="G42" s="47">
        <f>F42+1</f>
        <v>9</v>
      </c>
      <c r="I42" s="45">
        <f>1+O41</f>
        <v>8</v>
      </c>
      <c r="J42" s="46">
        <f t="shared" ref="J42:N44" si="10">1+I42</f>
        <v>9</v>
      </c>
      <c r="K42" s="46">
        <f t="shared" si="10"/>
        <v>10</v>
      </c>
      <c r="L42" s="46">
        <f t="shared" si="10"/>
        <v>11</v>
      </c>
      <c r="M42" s="46">
        <f t="shared" si="10"/>
        <v>12</v>
      </c>
      <c r="N42" s="46">
        <f t="shared" si="10"/>
        <v>13</v>
      </c>
      <c r="O42" s="47">
        <f>N42+1</f>
        <v>14</v>
      </c>
      <c r="Q42" s="45">
        <f>1+W41</f>
        <v>5</v>
      </c>
      <c r="R42" s="46">
        <f t="shared" ref="R42:V44" si="11">1+Q42</f>
        <v>6</v>
      </c>
      <c r="S42" s="46">
        <f t="shared" si="11"/>
        <v>7</v>
      </c>
      <c r="T42" s="46">
        <f t="shared" si="11"/>
        <v>8</v>
      </c>
      <c r="U42" s="46">
        <f t="shared" si="11"/>
        <v>9</v>
      </c>
      <c r="V42" s="46">
        <f t="shared" si="11"/>
        <v>10</v>
      </c>
      <c r="W42" s="47">
        <f>V42+1</f>
        <v>11</v>
      </c>
    </row>
    <row r="43" spans="1:23" ht="14.1" customHeight="1">
      <c r="A43" s="45">
        <f>1+G42</f>
        <v>10</v>
      </c>
      <c r="B43" s="46">
        <f t="shared" si="9"/>
        <v>11</v>
      </c>
      <c r="C43" s="46">
        <f t="shared" si="9"/>
        <v>12</v>
      </c>
      <c r="D43" s="46">
        <f t="shared" si="9"/>
        <v>13</v>
      </c>
      <c r="E43" s="46">
        <f t="shared" si="9"/>
        <v>14</v>
      </c>
      <c r="F43" s="46">
        <f t="shared" si="9"/>
        <v>15</v>
      </c>
      <c r="G43" s="47">
        <f>F43+1</f>
        <v>16</v>
      </c>
      <c r="I43" s="45">
        <f>1+O42</f>
        <v>15</v>
      </c>
      <c r="J43" s="46">
        <f t="shared" si="10"/>
        <v>16</v>
      </c>
      <c r="K43" s="46">
        <f t="shared" si="10"/>
        <v>17</v>
      </c>
      <c r="L43" s="46">
        <f t="shared" si="10"/>
        <v>18</v>
      </c>
      <c r="M43" s="46">
        <f t="shared" si="10"/>
        <v>19</v>
      </c>
      <c r="N43" s="46">
        <f t="shared" si="10"/>
        <v>20</v>
      </c>
      <c r="O43" s="47">
        <f>N43+1</f>
        <v>21</v>
      </c>
      <c r="Q43" s="45">
        <f>1+W42</f>
        <v>12</v>
      </c>
      <c r="R43" s="46">
        <f t="shared" si="11"/>
        <v>13</v>
      </c>
      <c r="S43" s="46">
        <f t="shared" si="11"/>
        <v>14</v>
      </c>
      <c r="T43" s="46">
        <f t="shared" si="11"/>
        <v>15</v>
      </c>
      <c r="U43" s="46">
        <f t="shared" si="11"/>
        <v>16</v>
      </c>
      <c r="V43" s="46">
        <f t="shared" si="11"/>
        <v>17</v>
      </c>
      <c r="W43" s="47">
        <f>V43+1</f>
        <v>18</v>
      </c>
    </row>
    <row r="44" spans="1:23" ht="14.1" customHeight="1">
      <c r="A44" s="45">
        <f>1+G43</f>
        <v>17</v>
      </c>
      <c r="B44" s="46">
        <f t="shared" si="9"/>
        <v>18</v>
      </c>
      <c r="C44" s="46">
        <f t="shared" si="9"/>
        <v>19</v>
      </c>
      <c r="D44" s="46">
        <f t="shared" si="9"/>
        <v>20</v>
      </c>
      <c r="E44" s="46">
        <f t="shared" si="9"/>
        <v>21</v>
      </c>
      <c r="F44" s="46">
        <f t="shared" si="9"/>
        <v>22</v>
      </c>
      <c r="G44" s="47">
        <f>1+F44</f>
        <v>23</v>
      </c>
      <c r="I44" s="45">
        <f>1+O43</f>
        <v>22</v>
      </c>
      <c r="J44" s="46">
        <f t="shared" si="10"/>
        <v>23</v>
      </c>
      <c r="K44" s="46">
        <f t="shared" si="10"/>
        <v>24</v>
      </c>
      <c r="L44" s="46">
        <f t="shared" si="10"/>
        <v>25</v>
      </c>
      <c r="M44" s="46">
        <f t="shared" si="10"/>
        <v>26</v>
      </c>
      <c r="N44" s="46">
        <f t="shared" si="10"/>
        <v>27</v>
      </c>
      <c r="O44" s="47">
        <f>1+N44</f>
        <v>28</v>
      </c>
      <c r="Q44" s="45">
        <f>1+W43</f>
        <v>19</v>
      </c>
      <c r="R44" s="46">
        <f t="shared" si="11"/>
        <v>20</v>
      </c>
      <c r="S44" s="46">
        <f t="shared" si="11"/>
        <v>21</v>
      </c>
      <c r="T44" s="46">
        <f t="shared" si="11"/>
        <v>22</v>
      </c>
      <c r="U44" s="46">
        <f t="shared" si="11"/>
        <v>23</v>
      </c>
      <c r="V44" s="46">
        <f t="shared" si="11"/>
        <v>24</v>
      </c>
      <c r="W44" s="47">
        <f>1+V44</f>
        <v>25</v>
      </c>
    </row>
    <row r="45" spans="1:23" ht="14.1" customHeight="1">
      <c r="A45" s="45">
        <f>IF((1+G44)&gt;=VLOOKUP($AA$77+1,$Y$74:$Z$85,2),"",1+G44)</f>
        <v>24</v>
      </c>
      <c r="B45" s="46">
        <f>IF(OR(A45=0,MAXA(A45)&gt;=VLOOKUP($AA77+1,$Y$74:$Z$85,2)),"",1+A45)</f>
        <v>25</v>
      </c>
      <c r="C45" s="46">
        <f>IF(OR(B45=0,MAXA($A45:B45)&gt;=VLOOKUP($AA77+1,$Y$74:$Z$85,2)),"",1+B45)</f>
        <v>26</v>
      </c>
      <c r="D45" s="46">
        <f>IF(OR(C45=0,MAXA($A45:C45)&gt;=VLOOKUP($AA77+1,$Y$74:$Z$85,2)),"",1+C45)</f>
        <v>27</v>
      </c>
      <c r="E45" s="46">
        <f>IF(OR(D45=0,MAXA($A45:D45)&gt;=VLOOKUP($AA77+1,$Y$74:$Z$85,2)),"",1+D45)</f>
        <v>28</v>
      </c>
      <c r="F45" s="46">
        <f>IF(OR(E45=0,MAXA($A45:E45)&gt;=VLOOKUP($AA77+1,$Y$74:$Z$85,2)),"",1+E45)</f>
        <v>29</v>
      </c>
      <c r="G45" s="47">
        <f>IF(OR(F45=0,MAXA($A45:F45)&gt;=VLOOKUP($AA77+1,$Y$74:$Z$85,2)),"",1+F45)</f>
        <v>30</v>
      </c>
      <c r="I45" s="45">
        <f>IF((1+O44)&gt;=VLOOKUP($AA78+1,$Y$74:$Z$85,2),"",1+O44)</f>
        <v>29</v>
      </c>
      <c r="J45" s="46">
        <f>IF(OR(I45=0,MAXA($H45:I45)&gt;=VLOOKUP($AA78+1,$Y$74:$Z$85,2)),"",1+I45)</f>
        <v>30</v>
      </c>
      <c r="K45" s="46">
        <f>IF(OR(J45=0,MAXA($H45:J45)&gt;=VLOOKUP($AA78+1,$Y$74:$Z$85,2)),"",1+J45)</f>
        <v>31</v>
      </c>
      <c r="L45" s="46" t="str">
        <f>IF(OR(K45=0,MAXA($H45:K45)&gt;=VLOOKUP($AA78+1,$Y$74:$Z$85,2)),"",1+K45)</f>
        <v/>
      </c>
      <c r="M45" s="46" t="str">
        <f>IF(OR(L45=0,MAXA($H45:L45)&gt;=VLOOKUP($AA78+1,$Y$74:$Z$85,2)),"",1+L45)</f>
        <v/>
      </c>
      <c r="N45" s="46" t="str">
        <f>IF(OR(M45=0,MAXA($H45:M45)&gt;=VLOOKUP($AA78+1,$Y$74:$Z$85,2)),"",1+M45)</f>
        <v/>
      </c>
      <c r="O45" s="47" t="str">
        <f>IF(OR(N45=0,MAXA($H45:N45)&gt;=VLOOKUP($AA78+1,$Y$74:$Z$85,2)),"",1+N45)</f>
        <v/>
      </c>
      <c r="Q45" s="45">
        <f>IF((1+W44)&gt;=VLOOKUP($AA79+1,$Y$74:$Z$85,2),"",1+W44)</f>
        <v>26</v>
      </c>
      <c r="R45" s="46">
        <f>IF(OR(Q45=0,MAXA(Q45)&gt;=VLOOKUP($AA79+1,$Y$74:$Z$85,2)),"",1+Q45)</f>
        <v>27</v>
      </c>
      <c r="S45" s="46">
        <f>IF(OR(R45=0,MAXA($Q45:R45)&gt;=VLOOKUP($AA79+1,$Y$74:$Z$85,2)),"",1+R45)</f>
        <v>28</v>
      </c>
      <c r="T45" s="46">
        <f>IF(OR(S45=0,MAXA($Q45:S45)&gt;=VLOOKUP($AA79+1,$Y$74:$Z$85,2)),"",1+S45)</f>
        <v>29</v>
      </c>
      <c r="U45" s="46">
        <f>IF(OR(T45=0,MAXA($Q45:T45)&gt;=VLOOKUP($AA79+1,$Y$74:$Z$85,2)),"",1+T45)</f>
        <v>30</v>
      </c>
      <c r="V45" s="46" t="str">
        <f>IF(OR(U45=0,MAXA($Q45:U45)&gt;=VLOOKUP($AA79+1,$Y$74:$Z$85,2)),"",1+U45)</f>
        <v/>
      </c>
      <c r="W45" s="47" t="str">
        <f>IF(OR(V45=0,MAXA($Q45:V45)&gt;=VLOOKUP($AA79+1,$Y$74:$Z$85,2)),"",1+V45)</f>
        <v/>
      </c>
    </row>
    <row r="46" spans="1:23" ht="14.1" customHeight="1" thickBot="1">
      <c r="A46" s="48" t="str">
        <f>IF(OR(G45=0,(1+MAXA($A45:$G45))&gt;VLOOKUP($AA77+1,$Y$74:$Z$85,2)),"",1+G45)</f>
        <v/>
      </c>
      <c r="B46" s="49" t="str">
        <f>IF(OR(A45=0,(1+MAXA($A45:$G45))&gt;=VLOOKUP($AA77+1,$Y$74:$Z$85,2)),"",1+A46)</f>
        <v/>
      </c>
      <c r="C46" s="50"/>
      <c r="D46" s="50"/>
      <c r="E46" s="50"/>
      <c r="F46" s="50"/>
      <c r="G46" s="51"/>
      <c r="I46" s="48" t="str">
        <f>IF(OR(O45=0,(1+MAXA($I45:$O45))&gt;VLOOKUP($AA78+1,$Y$74:$Z$85,2)),"",1+O45)</f>
        <v/>
      </c>
      <c r="J46" s="49" t="str">
        <f>IF(OR(I46=0,(1+MAXA($I45:$O45))&gt;=VLOOKUP(AA78+1,$Y$74:$Z$85,2)),"",1+I46)</f>
        <v/>
      </c>
      <c r="K46" s="50"/>
      <c r="L46" s="50"/>
      <c r="M46" s="50"/>
      <c r="N46" s="50"/>
      <c r="O46" s="51"/>
      <c r="Q46" s="48" t="str">
        <f>IF(OR(W45=0,(1+MAXA($Q45:$W45))&gt;VLOOKUP($AA79+1,$Y$74:$Z$85,2)),"",1+W45)</f>
        <v/>
      </c>
      <c r="R46" s="49" t="str">
        <f>IF(OR(Q45=0,(1+MAXA($Q45:$W45))&gt;=VLOOKUP($AA79+1,$Y$74:$Z$85,2)),"",1+Q46)</f>
        <v/>
      </c>
      <c r="S46" s="50"/>
      <c r="T46" s="50"/>
      <c r="U46" s="50"/>
      <c r="V46" s="50"/>
      <c r="W46" s="51"/>
    </row>
    <row r="47" spans="1:23" ht="15" customHeight="1"/>
    <row r="48" spans="1:23" ht="15" customHeight="1" thickBot="1"/>
    <row r="49" spans="1:23">
      <c r="A49" s="34" t="s">
        <v>65</v>
      </c>
      <c r="B49" s="35"/>
      <c r="C49" s="36"/>
      <c r="D49" s="36"/>
      <c r="E49" s="35"/>
      <c r="F49" s="35"/>
      <c r="G49" s="37"/>
      <c r="H49" s="38"/>
      <c r="I49" s="34" t="s">
        <v>66</v>
      </c>
      <c r="J49" s="35"/>
      <c r="K49" s="36"/>
      <c r="L49" s="35"/>
      <c r="M49" s="35"/>
      <c r="N49" s="35"/>
      <c r="O49" s="37"/>
      <c r="P49" s="38"/>
      <c r="Q49" s="34" t="s">
        <v>67</v>
      </c>
      <c r="R49" s="35"/>
      <c r="S49" s="36"/>
      <c r="T49" s="35"/>
      <c r="U49" s="35"/>
      <c r="V49" s="35"/>
      <c r="W49" s="37"/>
    </row>
    <row r="50" spans="1:23" ht="14.1" customHeight="1" thickBot="1">
      <c r="A50" s="39" t="s">
        <v>58</v>
      </c>
      <c r="B50" s="40" t="s">
        <v>59</v>
      </c>
      <c r="C50" s="40" t="s">
        <v>60</v>
      </c>
      <c r="D50" s="40" t="s">
        <v>61</v>
      </c>
      <c r="E50" s="40" t="s">
        <v>61</v>
      </c>
      <c r="F50" s="40" t="s">
        <v>59</v>
      </c>
      <c r="G50" s="41" t="s">
        <v>59</v>
      </c>
      <c r="I50" s="39" t="s">
        <v>58</v>
      </c>
      <c r="J50" s="40" t="s">
        <v>59</v>
      </c>
      <c r="K50" s="40" t="s">
        <v>60</v>
      </c>
      <c r="L50" s="40" t="s">
        <v>61</v>
      </c>
      <c r="M50" s="40" t="s">
        <v>61</v>
      </c>
      <c r="N50" s="40" t="s">
        <v>59</v>
      </c>
      <c r="O50" s="41" t="s">
        <v>59</v>
      </c>
      <c r="Q50" s="39" t="s">
        <v>58</v>
      </c>
      <c r="R50" s="40" t="s">
        <v>59</v>
      </c>
      <c r="S50" s="40" t="s">
        <v>60</v>
      </c>
      <c r="T50" s="40" t="s">
        <v>61</v>
      </c>
      <c r="U50" s="40" t="s">
        <v>61</v>
      </c>
      <c r="V50" s="40" t="s">
        <v>59</v>
      </c>
      <c r="W50" s="41" t="s">
        <v>59</v>
      </c>
    </row>
    <row r="51" spans="1:23" ht="14.1" customHeight="1">
      <c r="A51" s="42" t="str">
        <f>IF($AF$80=Z87,1,"")</f>
        <v/>
      </c>
      <c r="B51" s="43" t="str">
        <f t="shared" ref="B51:G51" si="12">IF(OR($AF$80=AA87,A51&gt;=1),1+A51,"")</f>
        <v/>
      </c>
      <c r="C51" s="43" t="str">
        <f t="shared" si="12"/>
        <v/>
      </c>
      <c r="D51" s="43" t="str">
        <f t="shared" si="12"/>
        <v/>
      </c>
      <c r="E51" s="43" t="str">
        <f t="shared" si="12"/>
        <v/>
      </c>
      <c r="F51" s="43">
        <f t="shared" si="12"/>
        <v>1</v>
      </c>
      <c r="G51" s="44">
        <f t="shared" si="12"/>
        <v>2</v>
      </c>
      <c r="I51" s="42" t="str">
        <f>IF($AF$81=Z87,1,"")</f>
        <v/>
      </c>
      <c r="J51" s="43">
        <f t="shared" ref="J51:O51" si="13">IF(OR($AF$81=AA87,I51&gt;=1),1+I51,"")</f>
        <v>1</v>
      </c>
      <c r="K51" s="43">
        <f t="shared" si="13"/>
        <v>2</v>
      </c>
      <c r="L51" s="43">
        <f t="shared" si="13"/>
        <v>3</v>
      </c>
      <c r="M51" s="43">
        <f t="shared" si="13"/>
        <v>4</v>
      </c>
      <c r="N51" s="43">
        <f t="shared" si="13"/>
        <v>5</v>
      </c>
      <c r="O51" s="44">
        <f t="shared" si="13"/>
        <v>6</v>
      </c>
      <c r="Q51" s="42" t="str">
        <f>IF($AF$82=Z87,1,"")</f>
        <v/>
      </c>
      <c r="R51" s="43" t="str">
        <f t="shared" ref="R51:W51" si="14">IF(OR($AF$82=AA87,Q51&gt;=1),1+Q51,"")</f>
        <v/>
      </c>
      <c r="S51" s="43" t="str">
        <f t="shared" si="14"/>
        <v/>
      </c>
      <c r="T51" s="43" t="str">
        <f t="shared" si="14"/>
        <v/>
      </c>
      <c r="U51" s="43">
        <f t="shared" si="14"/>
        <v>1</v>
      </c>
      <c r="V51" s="43">
        <f t="shared" si="14"/>
        <v>2</v>
      </c>
      <c r="W51" s="44">
        <f t="shared" si="14"/>
        <v>3</v>
      </c>
    </row>
    <row r="52" spans="1:23" ht="14.1" customHeight="1">
      <c r="A52" s="45">
        <f>1+G51</f>
        <v>3</v>
      </c>
      <c r="B52" s="46">
        <f t="shared" ref="B52:F54" si="15">1+A52</f>
        <v>4</v>
      </c>
      <c r="C52" s="46">
        <f t="shared" si="15"/>
        <v>5</v>
      </c>
      <c r="D52" s="46">
        <f t="shared" si="15"/>
        <v>6</v>
      </c>
      <c r="E52" s="46">
        <f t="shared" si="15"/>
        <v>7</v>
      </c>
      <c r="F52" s="46">
        <f t="shared" si="15"/>
        <v>8</v>
      </c>
      <c r="G52" s="47">
        <f>F52+1</f>
        <v>9</v>
      </c>
      <c r="I52" s="45">
        <f>1+O51</f>
        <v>7</v>
      </c>
      <c r="J52" s="46">
        <f t="shared" ref="J52:N54" si="16">1+I52</f>
        <v>8</v>
      </c>
      <c r="K52" s="46">
        <f t="shared" si="16"/>
        <v>9</v>
      </c>
      <c r="L52" s="46">
        <f t="shared" si="16"/>
        <v>10</v>
      </c>
      <c r="M52" s="46">
        <f t="shared" si="16"/>
        <v>11</v>
      </c>
      <c r="N52" s="46">
        <f t="shared" si="16"/>
        <v>12</v>
      </c>
      <c r="O52" s="47">
        <f>N52+1</f>
        <v>13</v>
      </c>
      <c r="Q52" s="45">
        <f>1+W51</f>
        <v>4</v>
      </c>
      <c r="R52" s="46">
        <f t="shared" ref="R52:V54" si="17">1+Q52</f>
        <v>5</v>
      </c>
      <c r="S52" s="46">
        <f t="shared" si="17"/>
        <v>6</v>
      </c>
      <c r="T52" s="46">
        <f t="shared" si="17"/>
        <v>7</v>
      </c>
      <c r="U52" s="46">
        <f t="shared" si="17"/>
        <v>8</v>
      </c>
      <c r="V52" s="46">
        <f t="shared" si="17"/>
        <v>9</v>
      </c>
      <c r="W52" s="47">
        <f>V52+1</f>
        <v>10</v>
      </c>
    </row>
    <row r="53" spans="1:23" ht="14.1" customHeight="1">
      <c r="A53" s="45">
        <f>1+G52</f>
        <v>10</v>
      </c>
      <c r="B53" s="46">
        <f t="shared" si="15"/>
        <v>11</v>
      </c>
      <c r="C53" s="46">
        <f t="shared" si="15"/>
        <v>12</v>
      </c>
      <c r="D53" s="46">
        <f t="shared" si="15"/>
        <v>13</v>
      </c>
      <c r="E53" s="46">
        <f t="shared" si="15"/>
        <v>14</v>
      </c>
      <c r="F53" s="46">
        <f t="shared" si="15"/>
        <v>15</v>
      </c>
      <c r="G53" s="47">
        <f>F53+1</f>
        <v>16</v>
      </c>
      <c r="I53" s="45">
        <f>1+O52</f>
        <v>14</v>
      </c>
      <c r="J53" s="46">
        <f t="shared" si="16"/>
        <v>15</v>
      </c>
      <c r="K53" s="46">
        <f t="shared" si="16"/>
        <v>16</v>
      </c>
      <c r="L53" s="46">
        <f t="shared" si="16"/>
        <v>17</v>
      </c>
      <c r="M53" s="46">
        <f t="shared" si="16"/>
        <v>18</v>
      </c>
      <c r="N53" s="46">
        <f t="shared" si="16"/>
        <v>19</v>
      </c>
      <c r="O53" s="47">
        <f>N53+1</f>
        <v>20</v>
      </c>
      <c r="Q53" s="45">
        <f>1+W52</f>
        <v>11</v>
      </c>
      <c r="R53" s="46">
        <f t="shared" si="17"/>
        <v>12</v>
      </c>
      <c r="S53" s="46">
        <f t="shared" si="17"/>
        <v>13</v>
      </c>
      <c r="T53" s="46">
        <f t="shared" si="17"/>
        <v>14</v>
      </c>
      <c r="U53" s="46">
        <f t="shared" si="17"/>
        <v>15</v>
      </c>
      <c r="V53" s="46">
        <f t="shared" si="17"/>
        <v>16</v>
      </c>
      <c r="W53" s="47">
        <f>V53+1</f>
        <v>17</v>
      </c>
    </row>
    <row r="54" spans="1:23" ht="14.1" customHeight="1">
      <c r="A54" s="45">
        <f>1+G53</f>
        <v>17</v>
      </c>
      <c r="B54" s="46">
        <f t="shared" si="15"/>
        <v>18</v>
      </c>
      <c r="C54" s="46">
        <f t="shared" si="15"/>
        <v>19</v>
      </c>
      <c r="D54" s="46">
        <f t="shared" si="15"/>
        <v>20</v>
      </c>
      <c r="E54" s="46">
        <f t="shared" si="15"/>
        <v>21</v>
      </c>
      <c r="F54" s="46">
        <f t="shared" si="15"/>
        <v>22</v>
      </c>
      <c r="G54" s="47">
        <f>1+F54</f>
        <v>23</v>
      </c>
      <c r="I54" s="45">
        <f>1+O53</f>
        <v>21</v>
      </c>
      <c r="J54" s="46">
        <f t="shared" si="16"/>
        <v>22</v>
      </c>
      <c r="K54" s="46">
        <f t="shared" si="16"/>
        <v>23</v>
      </c>
      <c r="L54" s="46">
        <f t="shared" si="16"/>
        <v>24</v>
      </c>
      <c r="M54" s="46">
        <f t="shared" si="16"/>
        <v>25</v>
      </c>
      <c r="N54" s="46">
        <f t="shared" si="16"/>
        <v>26</v>
      </c>
      <c r="O54" s="47">
        <f>1+N54</f>
        <v>27</v>
      </c>
      <c r="Q54" s="45">
        <f>1+W53</f>
        <v>18</v>
      </c>
      <c r="R54" s="46">
        <f t="shared" si="17"/>
        <v>19</v>
      </c>
      <c r="S54" s="46">
        <f t="shared" si="17"/>
        <v>20</v>
      </c>
      <c r="T54" s="46">
        <f t="shared" si="17"/>
        <v>21</v>
      </c>
      <c r="U54" s="46">
        <f t="shared" si="17"/>
        <v>22</v>
      </c>
      <c r="V54" s="46">
        <f t="shared" si="17"/>
        <v>23</v>
      </c>
      <c r="W54" s="47">
        <f>1+V54</f>
        <v>24</v>
      </c>
    </row>
    <row r="55" spans="1:23" ht="14.1" customHeight="1">
      <c r="A55" s="45">
        <f>IF((1+G54)&gt;=VLOOKUP($AA$80+1,$Y$74:$Z$85,2),"",1+G54)</f>
        <v>24</v>
      </c>
      <c r="B55" s="46">
        <f>IF(OR(A55=0,MAXA(A55)&gt;=VLOOKUP($AA80+1,$Y$74:$Z$85,2)),"",1+A55)</f>
        <v>25</v>
      </c>
      <c r="C55" s="46">
        <f>IF(OR(B55=0,MAXA($A55:B55)&gt;=VLOOKUP($AA80+1,$Y$74:$Z$85,2)),"",1+B55)</f>
        <v>26</v>
      </c>
      <c r="D55" s="46">
        <f>IF(OR(C55=0,MAXA($A55:C55)&gt;=VLOOKUP($AA80+1,$Y$74:$Z$85,2)),"",1+C55)</f>
        <v>27</v>
      </c>
      <c r="E55" s="46">
        <f>IF(OR(D55=0,MAXA($A55:D55)&gt;=VLOOKUP($AA80+1,$Y$74:$Z$85,2)),"",1+D55)</f>
        <v>28</v>
      </c>
      <c r="F55" s="46">
        <f>IF(OR(E55=0,MAXA($A55:E55)&gt;=VLOOKUP($AA80+1,$Y$74:$Z$85,2)),"",1+E55)</f>
        <v>29</v>
      </c>
      <c r="G55" s="47">
        <f>IF(OR(F55=0,MAXA($A55:F55)&gt;=VLOOKUP($AA80+1,$Y$74:$Z$85,2)),"",1+F55)</f>
        <v>30</v>
      </c>
      <c r="I55" s="45">
        <f>IF((1+O54)&gt;=VLOOKUP($AA81+1,$Y$74:$Z$85,2),"",1+O54)</f>
        <v>28</v>
      </c>
      <c r="J55" s="46">
        <f>IF(OR(I55=0,MAXA($H55:I55)&gt;=VLOOKUP($AA81+1,$Y$74:$Z$85,2)),"",1+I55)</f>
        <v>29</v>
      </c>
      <c r="K55" s="46">
        <f>IF(OR(J55=0,MAXA($H55:J55)&gt;=VLOOKUP($AA81+1,$Y$74:$Z$85,2)),"",1+J55)</f>
        <v>30</v>
      </c>
      <c r="L55" s="46">
        <f>IF(OR(K55=0,MAXA($H55:K55)&gt;=VLOOKUP($AA81+1,$Y$74:$Z$85,2)),"",1+K55)</f>
        <v>31</v>
      </c>
      <c r="M55" s="46" t="str">
        <f>IF(OR(L55=0,MAXA($H55:L55)&gt;=VLOOKUP($AA81+1,$Y$74:$Z$85,2)),"",1+L55)</f>
        <v/>
      </c>
      <c r="N55" s="46" t="str">
        <f>IF(OR(M55=0,MAXA($H55:M55)&gt;=VLOOKUP($AA81+1,$Y$74:$Z$85,2)),"",1+M55)</f>
        <v/>
      </c>
      <c r="O55" s="47" t="str">
        <f>IF(OR(N55=0,MAXA($H55:N55)&gt;=VLOOKUP($AA81+1,$Y$74:$Z$85,2)),"",1+N55)</f>
        <v/>
      </c>
      <c r="Q55" s="45">
        <f>IF((1+W54)&gt;=VLOOKUP($AA82+1,$Y$74:$Z$85,2),"",1+W54)</f>
        <v>25</v>
      </c>
      <c r="R55" s="46">
        <f>IF(OR(Q55=0,MAXA(Q55)&gt;=VLOOKUP($AA82+1,$Y$74:$Z$85,2)),"",1+Q55)</f>
        <v>26</v>
      </c>
      <c r="S55" s="46">
        <f>IF(OR(R55=0,MAXA($Q55:R55)&gt;=VLOOKUP($AA82+1,$Y$74:$Z$85,2)),"",1+R55)</f>
        <v>27</v>
      </c>
      <c r="T55" s="46">
        <f>IF(OR(S55=0,MAXA($Q55:S55)&gt;=VLOOKUP($AA82+1,$Y$74:$Z$85,2)),"",1+S55)</f>
        <v>28</v>
      </c>
      <c r="U55" s="46">
        <f>IF(OR(T55=0,MAXA($Q55:T55)&gt;=VLOOKUP($AA82+1,$Y$74:$Z$85,2)),"",1+T55)</f>
        <v>29</v>
      </c>
      <c r="V55" s="46">
        <f>IF(OR(U55=0,MAXA($Q55:U55)&gt;=VLOOKUP($AA82+1,$Y$74:$Z$85,2)),"",1+U55)</f>
        <v>30</v>
      </c>
      <c r="W55" s="47" t="str">
        <f>IF(OR(V55=0,MAXA($Q55:V55)&gt;=VLOOKUP($AA82+1,$Y$74:$Z$85,2)),"",1+V55)</f>
        <v/>
      </c>
    </row>
    <row r="56" spans="1:23" ht="14.1" customHeight="1" thickBot="1">
      <c r="A56" s="48">
        <f>IF(OR(G55=0,(1+MAXA($A55:$G55))&gt;VLOOKUP($AA80+1,$Y$74:$Z$85,2)),"",1+G55)</f>
        <v>31</v>
      </c>
      <c r="B56" s="49" t="str">
        <f>IF(OR(A55=0,(1+MAXA($A55:$G55))&gt;=VLOOKUP($AA80+1,$Y$74:$Z$85,2)),"",1+A56)</f>
        <v/>
      </c>
      <c r="C56" s="50"/>
      <c r="D56" s="50"/>
      <c r="E56" s="50"/>
      <c r="F56" s="50"/>
      <c r="G56" s="51"/>
      <c r="I56" s="48" t="str">
        <f>IF(OR(O55=0,(1+MAXA($I55:$O55))&gt;VLOOKUP($AA74+1,$Y$74:$Z$85,2)),"",1+O55)</f>
        <v/>
      </c>
      <c r="J56" s="49" t="str">
        <f>IF(OR(I56=0,(1+MAXA($I55:$O55))&gt;=VLOOKUP(AA74+1,$Y$74:$Z$85,2)),"",1+I56)</f>
        <v/>
      </c>
      <c r="K56" s="50"/>
      <c r="L56" s="50"/>
      <c r="M56" s="50"/>
      <c r="N56" s="50"/>
      <c r="O56" s="51"/>
      <c r="Q56" s="48" t="str">
        <f>IF(OR(W55=0,(1+MAXA($Q55:$W55))&gt;VLOOKUP($AA82+1,$Y$74:$Z$85,2)),"",1+W55)</f>
        <v/>
      </c>
      <c r="R56" s="49" t="str">
        <f>IF(OR(Q55=0,(1+MAXA($Q55:$W55))&gt;=VLOOKUP($AA82+1,$Y$74:$Z$85,2)),"",1+Q56)</f>
        <v/>
      </c>
      <c r="S56" s="50"/>
      <c r="T56" s="50"/>
      <c r="U56" s="50"/>
      <c r="V56" s="50"/>
      <c r="W56" s="51"/>
    </row>
    <row r="57" spans="1:23" ht="15" customHeight="1"/>
    <row r="58" spans="1:23" ht="15" customHeight="1" thickBot="1"/>
    <row r="59" spans="1:23">
      <c r="A59" s="34" t="s">
        <v>68</v>
      </c>
      <c r="B59" s="35"/>
      <c r="C59" s="36"/>
      <c r="D59" s="35"/>
      <c r="E59" s="35"/>
      <c r="F59" s="35"/>
      <c r="G59" s="37"/>
      <c r="H59" s="38"/>
      <c r="I59" s="34" t="s">
        <v>69</v>
      </c>
      <c r="J59" s="35"/>
      <c r="K59" s="36"/>
      <c r="L59" s="35"/>
      <c r="M59" s="35"/>
      <c r="N59" s="35"/>
      <c r="O59" s="37"/>
      <c r="P59" s="38"/>
      <c r="Q59" s="34" t="s">
        <v>70</v>
      </c>
      <c r="R59" s="35"/>
      <c r="S59" s="36"/>
      <c r="T59" s="35"/>
      <c r="U59" s="35"/>
      <c r="V59" s="35"/>
      <c r="W59" s="37"/>
    </row>
    <row r="60" spans="1:23" ht="14.1" customHeight="1" thickBot="1">
      <c r="A60" s="39" t="s">
        <v>58</v>
      </c>
      <c r="B60" s="40" t="s">
        <v>59</v>
      </c>
      <c r="C60" s="40" t="s">
        <v>60</v>
      </c>
      <c r="D60" s="40" t="s">
        <v>61</v>
      </c>
      <c r="E60" s="40" t="s">
        <v>61</v>
      </c>
      <c r="F60" s="40" t="s">
        <v>59</v>
      </c>
      <c r="G60" s="41" t="s">
        <v>59</v>
      </c>
      <c r="I60" s="39" t="s">
        <v>58</v>
      </c>
      <c r="J60" s="40" t="s">
        <v>59</v>
      </c>
      <c r="K60" s="40" t="s">
        <v>60</v>
      </c>
      <c r="L60" s="40" t="s">
        <v>61</v>
      </c>
      <c r="M60" s="40" t="s">
        <v>61</v>
      </c>
      <c r="N60" s="40" t="s">
        <v>59</v>
      </c>
      <c r="O60" s="41" t="s">
        <v>59</v>
      </c>
      <c r="Q60" s="39" t="s">
        <v>58</v>
      </c>
      <c r="R60" s="40" t="s">
        <v>59</v>
      </c>
      <c r="S60" s="40" t="s">
        <v>60</v>
      </c>
      <c r="T60" s="40" t="s">
        <v>61</v>
      </c>
      <c r="U60" s="40" t="s">
        <v>61</v>
      </c>
      <c r="V60" s="40" t="s">
        <v>59</v>
      </c>
      <c r="W60" s="41" t="s">
        <v>59</v>
      </c>
    </row>
    <row r="61" spans="1:23" ht="14.1" customHeight="1">
      <c r="A61" s="42" t="str">
        <f>IF($AF$83=Z87,1,"")</f>
        <v/>
      </c>
      <c r="B61" s="43" t="str">
        <f t="shared" ref="B61:G61" si="18">IF(OR($AF$83=AA87,A61&gt;=1),1+A61,"")</f>
        <v/>
      </c>
      <c r="C61" s="43" t="str">
        <f t="shared" si="18"/>
        <v/>
      </c>
      <c r="D61" s="43" t="str">
        <f t="shared" si="18"/>
        <v/>
      </c>
      <c r="E61" s="43" t="str">
        <f t="shared" si="18"/>
        <v/>
      </c>
      <c r="F61" s="43" t="str">
        <f t="shared" si="18"/>
        <v/>
      </c>
      <c r="G61" s="44">
        <f t="shared" si="18"/>
        <v>1</v>
      </c>
      <c r="I61" s="42" t="str">
        <f>IF($AF$84=Z87,1,"")</f>
        <v/>
      </c>
      <c r="J61" s="43" t="str">
        <f t="shared" ref="J61:O61" si="19">IF(OR($AF$84=AA87,I61&gt;=1),1+I61,"")</f>
        <v/>
      </c>
      <c r="K61" s="43">
        <f t="shared" si="19"/>
        <v>1</v>
      </c>
      <c r="L61" s="43">
        <f t="shared" si="19"/>
        <v>2</v>
      </c>
      <c r="M61" s="43">
        <f t="shared" si="19"/>
        <v>3</v>
      </c>
      <c r="N61" s="43">
        <f t="shared" si="19"/>
        <v>4</v>
      </c>
      <c r="O61" s="44">
        <f t="shared" si="19"/>
        <v>5</v>
      </c>
      <c r="Q61" s="42" t="str">
        <f>IF($AF$85=Z87,1,"")</f>
        <v/>
      </c>
      <c r="R61" s="53" t="str">
        <f t="shared" ref="R61:W61" si="20">IF(OR($AF$85=AA87,Q61&gt;=1),1+Q61,"")</f>
        <v/>
      </c>
      <c r="S61" s="43" t="str">
        <f t="shared" si="20"/>
        <v/>
      </c>
      <c r="T61" s="43" t="str">
        <f t="shared" si="20"/>
        <v/>
      </c>
      <c r="U61" s="43">
        <f t="shared" si="20"/>
        <v>1</v>
      </c>
      <c r="V61" s="43">
        <f t="shared" si="20"/>
        <v>2</v>
      </c>
      <c r="W61" s="44">
        <f t="shared" si="20"/>
        <v>3</v>
      </c>
    </row>
    <row r="62" spans="1:23" ht="14.1" customHeight="1">
      <c r="A62" s="45">
        <f>1+G61</f>
        <v>2</v>
      </c>
      <c r="B62" s="46">
        <f t="shared" ref="B62:F64" si="21">1+A62</f>
        <v>3</v>
      </c>
      <c r="C62" s="46">
        <f t="shared" si="21"/>
        <v>4</v>
      </c>
      <c r="D62" s="46">
        <f t="shared" si="21"/>
        <v>5</v>
      </c>
      <c r="E62" s="46">
        <f t="shared" si="21"/>
        <v>6</v>
      </c>
      <c r="F62" s="46">
        <f t="shared" si="21"/>
        <v>7</v>
      </c>
      <c r="G62" s="47">
        <f>F62+1</f>
        <v>8</v>
      </c>
      <c r="I62" s="45">
        <f>1+O61</f>
        <v>6</v>
      </c>
      <c r="J62" s="46">
        <f t="shared" ref="J62:N64" si="22">1+I62</f>
        <v>7</v>
      </c>
      <c r="K62" s="46">
        <f t="shared" si="22"/>
        <v>8</v>
      </c>
      <c r="L62" s="46">
        <f t="shared" si="22"/>
        <v>9</v>
      </c>
      <c r="M62" s="46">
        <f t="shared" si="22"/>
        <v>10</v>
      </c>
      <c r="N62" s="46">
        <f t="shared" si="22"/>
        <v>11</v>
      </c>
      <c r="O62" s="47">
        <f>N62+1</f>
        <v>12</v>
      </c>
      <c r="Q62" s="45">
        <f>1+W61</f>
        <v>4</v>
      </c>
      <c r="R62" s="54">
        <f t="shared" ref="R62:V64" si="23">1+Q62</f>
        <v>5</v>
      </c>
      <c r="S62" s="46">
        <f t="shared" si="23"/>
        <v>6</v>
      </c>
      <c r="T62" s="46">
        <f t="shared" si="23"/>
        <v>7</v>
      </c>
      <c r="U62" s="46">
        <f t="shared" si="23"/>
        <v>8</v>
      </c>
      <c r="V62" s="46">
        <f t="shared" si="23"/>
        <v>9</v>
      </c>
      <c r="W62" s="47">
        <f>V62+1</f>
        <v>10</v>
      </c>
    </row>
    <row r="63" spans="1:23" ht="14.1" customHeight="1">
      <c r="A63" s="45">
        <f>1+G62</f>
        <v>9</v>
      </c>
      <c r="B63" s="46">
        <f t="shared" si="21"/>
        <v>10</v>
      </c>
      <c r="C63" s="46">
        <f t="shared" si="21"/>
        <v>11</v>
      </c>
      <c r="D63" s="46">
        <f t="shared" si="21"/>
        <v>12</v>
      </c>
      <c r="E63" s="46">
        <f t="shared" si="21"/>
        <v>13</v>
      </c>
      <c r="F63" s="46">
        <f t="shared" si="21"/>
        <v>14</v>
      </c>
      <c r="G63" s="47">
        <f>F63+1</f>
        <v>15</v>
      </c>
      <c r="I63" s="45">
        <f>1+O62</f>
        <v>13</v>
      </c>
      <c r="J63" s="46">
        <f t="shared" si="22"/>
        <v>14</v>
      </c>
      <c r="K63" s="46">
        <f t="shared" si="22"/>
        <v>15</v>
      </c>
      <c r="L63" s="46">
        <f t="shared" si="22"/>
        <v>16</v>
      </c>
      <c r="M63" s="46">
        <f t="shared" si="22"/>
        <v>17</v>
      </c>
      <c r="N63" s="46">
        <f t="shared" si="22"/>
        <v>18</v>
      </c>
      <c r="O63" s="47">
        <f>N63+1</f>
        <v>19</v>
      </c>
      <c r="Q63" s="45">
        <f>1+W62</f>
        <v>11</v>
      </c>
      <c r="R63" s="54">
        <f t="shared" si="23"/>
        <v>12</v>
      </c>
      <c r="S63" s="46">
        <f t="shared" si="23"/>
        <v>13</v>
      </c>
      <c r="T63" s="46">
        <f t="shared" si="23"/>
        <v>14</v>
      </c>
      <c r="U63" s="46">
        <f t="shared" si="23"/>
        <v>15</v>
      </c>
      <c r="V63" s="46">
        <f t="shared" si="23"/>
        <v>16</v>
      </c>
      <c r="W63" s="47">
        <f>V63+1</f>
        <v>17</v>
      </c>
    </row>
    <row r="64" spans="1:23" ht="14.1" customHeight="1">
      <c r="A64" s="45">
        <f>1+G63</f>
        <v>16</v>
      </c>
      <c r="B64" s="46">
        <f t="shared" si="21"/>
        <v>17</v>
      </c>
      <c r="C64" s="46">
        <f t="shared" si="21"/>
        <v>18</v>
      </c>
      <c r="D64" s="46">
        <f t="shared" si="21"/>
        <v>19</v>
      </c>
      <c r="E64" s="46">
        <f t="shared" si="21"/>
        <v>20</v>
      </c>
      <c r="F64" s="46">
        <f t="shared" si="21"/>
        <v>21</v>
      </c>
      <c r="G64" s="47">
        <f>1+F64</f>
        <v>22</v>
      </c>
      <c r="I64" s="45">
        <f>1+O63</f>
        <v>20</v>
      </c>
      <c r="J64" s="46">
        <f t="shared" si="22"/>
        <v>21</v>
      </c>
      <c r="K64" s="46">
        <f t="shared" si="22"/>
        <v>22</v>
      </c>
      <c r="L64" s="46">
        <f t="shared" si="22"/>
        <v>23</v>
      </c>
      <c r="M64" s="46">
        <f t="shared" si="22"/>
        <v>24</v>
      </c>
      <c r="N64" s="46">
        <f t="shared" si="22"/>
        <v>25</v>
      </c>
      <c r="O64" s="47">
        <f>1+N64</f>
        <v>26</v>
      </c>
      <c r="Q64" s="45">
        <f>1+W63</f>
        <v>18</v>
      </c>
      <c r="R64" s="54">
        <f t="shared" si="23"/>
        <v>19</v>
      </c>
      <c r="S64" s="46">
        <f t="shared" si="23"/>
        <v>20</v>
      </c>
      <c r="T64" s="46">
        <f t="shared" si="23"/>
        <v>21</v>
      </c>
      <c r="U64" s="46">
        <f t="shared" si="23"/>
        <v>22</v>
      </c>
      <c r="V64" s="46">
        <f t="shared" si="23"/>
        <v>23</v>
      </c>
      <c r="W64" s="47">
        <f>1+V64</f>
        <v>24</v>
      </c>
    </row>
    <row r="65" spans="1:33" ht="14.1" customHeight="1">
      <c r="A65" s="45">
        <f>IF((1+G64)&gt;=VLOOKUP($AA$83+1,$Y$74:$Z$85,2),"",1+G64)</f>
        <v>23</v>
      </c>
      <c r="B65" s="46">
        <f>IF(OR(A65=0,MAXA(A65)&gt;=VLOOKUP($AA83+1,$Y$74:$Z$85,2)),"",1+A65)</f>
        <v>24</v>
      </c>
      <c r="C65" s="46">
        <f>IF(OR(B65=0,MAXA($A65:B65)&gt;=VLOOKUP($AA83+1,$Y$74:$Z$85,2)),"",1+B65)</f>
        <v>25</v>
      </c>
      <c r="D65" s="46">
        <f>IF(OR(C65=0,MAXA($A65:C65)&gt;=VLOOKUP($AA83+1,$Y$74:$Z$85,2)),"",1+C65)</f>
        <v>26</v>
      </c>
      <c r="E65" s="46">
        <f>IF(OR(D65=0,MAXA($A65:D65)&gt;=VLOOKUP($AA83+1,$Y$74:$Z$85,2)),"",1+D65)</f>
        <v>27</v>
      </c>
      <c r="F65" s="46">
        <f>IF(OR(E65=0,MAXA($A65:E65)&gt;=VLOOKUP($AA83+1,$Y$74:$Z$85,2)),"",1+E65)</f>
        <v>28</v>
      </c>
      <c r="G65" s="47">
        <f>IF(OR(F65=0,MAXA($A65:F65)&gt;=VLOOKUP($AA83+1,$Y$74:$Z$85,2)),"",1+F65)</f>
        <v>29</v>
      </c>
      <c r="I65" s="45">
        <f>IF((1+O64)&gt;=VLOOKUP($AA84+1,$Y$74:$Z$85,2),"",1+O64)</f>
        <v>27</v>
      </c>
      <c r="J65" s="46">
        <f>IF(OR(I65=0,MAXA($H65:I65)&gt;=VLOOKUP($AA84+1,$Y$74:$Z$85,2)),"",1+I65)</f>
        <v>28</v>
      </c>
      <c r="K65" s="46">
        <f>IF(OR(J65=0,MAXA($H65:J65)&gt;=VLOOKUP($AA84+1,$Y$74:$Z$85,2)),"",1+J65)</f>
        <v>29</v>
      </c>
      <c r="L65" s="46">
        <f>IF(OR(K65=0,MAXA($H65:K65)&gt;=VLOOKUP($AA84+1,$Y$74:$Z$85,2)),"",1+K65)</f>
        <v>30</v>
      </c>
      <c r="M65" s="46" t="str">
        <f>IF(OR(L65=0,MAXA($H65:L65)&gt;=VLOOKUP($AA84+1,$Y$74:$Z$85,2)),"",1+L65)</f>
        <v/>
      </c>
      <c r="N65" s="46" t="str">
        <f>IF(OR(M65=0,MAXA($H65:M65)&gt;=VLOOKUP($AA84+1,$Y$74:$Z$85,2)),"",1+M65)</f>
        <v/>
      </c>
      <c r="O65" s="47" t="str">
        <f>IF(OR(N65=0,MAXA($H65:N65)&gt;=VLOOKUP($AA84+1,$Y$74:$Z$85,2)),"",1+N65)</f>
        <v/>
      </c>
      <c r="Q65" s="45">
        <f>IF((1+W64)&gt;=VLOOKUP($AA85+1,$Y$74:$Z$85,2),"",1+W64)</f>
        <v>25</v>
      </c>
      <c r="R65" s="54">
        <f>IF(OR(Q65=0,MAXA(Q65)&gt;=VLOOKUP($AA85+1,$Y$74:$Z$85,2)),"",1+Q65)</f>
        <v>26</v>
      </c>
      <c r="S65" s="46">
        <f>IF(OR(R65=0,MAXA($Q65:R65)&gt;=VLOOKUP($AA85+1,$Y$74:$Z$85,2)),"",1+R65)</f>
        <v>27</v>
      </c>
      <c r="T65" s="46">
        <f>IF(OR(S65=0,MAXA($Q65:S65)&gt;=VLOOKUP($AA85+1,$Y$74:$Z$85,2)),"",1+S65)</f>
        <v>28</v>
      </c>
      <c r="U65" s="46">
        <f>IF(OR(T65=0,MAXA($Q65:T65)&gt;=VLOOKUP($AA85+1,$Y$74:$Z$85,2)),"",1+T65)</f>
        <v>29</v>
      </c>
      <c r="V65" s="46">
        <f>IF(OR(U65=0,MAXA($Q65:U65)&gt;=VLOOKUP($AA85+1,$Y$74:$Z$85,2)),"",1+U65)</f>
        <v>30</v>
      </c>
      <c r="W65" s="47">
        <f>IF(OR(V65=0,MAXA($Q65:V65)&gt;=VLOOKUP($AA85+1,$Y$74:$Z$85,2)),"",1+V65)</f>
        <v>31</v>
      </c>
    </row>
    <row r="66" spans="1:33" ht="14.1" customHeight="1" thickBot="1">
      <c r="A66" s="48">
        <f>IF(OR(G65=0,(1+MAXA($A65:$G65))&gt;VLOOKUP($AA83+1,$Y$74:$Z$85,2)),"",1+G65)</f>
        <v>30</v>
      </c>
      <c r="B66" s="49">
        <f>IF(OR(A65=0,(1+MAXA($A65:$G65))&gt;=VLOOKUP($AA83+1,$Y$74:$Z$85,2)),"",1+A66)</f>
        <v>31</v>
      </c>
      <c r="C66" s="50"/>
      <c r="D66" s="50"/>
      <c r="E66" s="50"/>
      <c r="F66" s="50"/>
      <c r="G66" s="51"/>
      <c r="I66" s="48" t="str">
        <f>IF(OR(O65=0,(1+MAXA($I65:$O65))&gt;VLOOKUP($AA84+1,$Y$74:$Z$85,2)),"",1+O65)</f>
        <v/>
      </c>
      <c r="J66" s="49" t="str">
        <f>IF(OR(I66=0,(1+MAXA($I65:$O65))&gt;=VLOOKUP(AA84+1,$Y$74:$Z$85,2)),"",1+I66)</f>
        <v/>
      </c>
      <c r="K66" s="50"/>
      <c r="L66" s="50"/>
      <c r="M66" s="50"/>
      <c r="N66" s="50"/>
      <c r="O66" s="51"/>
      <c r="Q66" s="48" t="str">
        <f>IF(OR(W65=0,(1+MAXA($Q65:$W65))&gt;VLOOKUP($AA85+1,$Y$74:$Z$85,2)),"",1+W65)</f>
        <v/>
      </c>
      <c r="R66" s="55" t="str">
        <f>IF(OR(Q65=0,(1+MAXA($Q65:$W65))&gt;=VLOOKUP($AA85+1,$Y$74:$Z$85,2)),"",1+Q66)</f>
        <v/>
      </c>
      <c r="S66" s="50"/>
      <c r="T66" s="50"/>
      <c r="U66" s="50"/>
      <c r="V66" s="50"/>
      <c r="W66" s="51"/>
    </row>
    <row r="71" spans="1:33" ht="13.5" thickBot="1"/>
    <row r="72" spans="1:33" ht="18.75" thickTop="1">
      <c r="Y72" s="56" t="s">
        <v>71</v>
      </c>
      <c r="Z72" s="57"/>
      <c r="AA72" s="57"/>
      <c r="AB72" s="57"/>
      <c r="AC72" s="57"/>
      <c r="AD72" s="57"/>
      <c r="AE72" s="57"/>
      <c r="AF72" s="57"/>
      <c r="AG72" s="58"/>
    </row>
    <row r="73" spans="1:33" ht="18">
      <c r="Y73" s="59" t="s">
        <v>72</v>
      </c>
      <c r="Z73" s="60"/>
      <c r="AA73" s="60"/>
      <c r="AB73" s="60"/>
      <c r="AC73" s="60"/>
      <c r="AD73" s="60"/>
      <c r="AE73" s="60"/>
      <c r="AF73" s="60"/>
      <c r="AG73" s="61"/>
    </row>
    <row r="74" spans="1:33">
      <c r="Y74" s="62">
        <v>1</v>
      </c>
      <c r="Z74" s="63">
        <v>31</v>
      </c>
      <c r="AA74" s="63">
        <v>0</v>
      </c>
      <c r="AB74" s="64" t="s">
        <v>73</v>
      </c>
      <c r="AC74" s="65"/>
      <c r="AD74" s="65"/>
      <c r="AE74" s="66">
        <f>DATE($Z$88,Y74,1)</f>
        <v>40544</v>
      </c>
      <c r="AF74" s="63">
        <f t="shared" ref="AF74:AF85" si="24">MOD(AE74,7)</f>
        <v>0</v>
      </c>
      <c r="AG74" s="67"/>
    </row>
    <row r="75" spans="1:33">
      <c r="Y75" s="62">
        <v>2</v>
      </c>
      <c r="Z75" s="63">
        <f>IF(MOD(O21,4)=0,29,28)</f>
        <v>28</v>
      </c>
      <c r="AA75" s="63">
        <v>1</v>
      </c>
      <c r="AB75" s="64" t="s">
        <v>74</v>
      </c>
      <c r="AC75" s="65"/>
      <c r="AD75" s="65"/>
      <c r="AE75" s="66">
        <f t="shared" ref="AE75:AE85" si="25">AE74+Z74</f>
        <v>40575</v>
      </c>
      <c r="AF75" s="63">
        <f t="shared" si="24"/>
        <v>3</v>
      </c>
      <c r="AG75" s="67"/>
    </row>
    <row r="76" spans="1:33">
      <c r="Y76" s="62">
        <v>3</v>
      </c>
      <c r="Z76" s="63">
        <v>31</v>
      </c>
      <c r="AA76" s="63">
        <v>2</v>
      </c>
      <c r="AB76" s="64" t="s">
        <v>75</v>
      </c>
      <c r="AC76" s="65"/>
      <c r="AD76" s="65"/>
      <c r="AE76" s="66">
        <f t="shared" si="25"/>
        <v>40603</v>
      </c>
      <c r="AF76" s="63">
        <f t="shared" si="24"/>
        <v>3</v>
      </c>
      <c r="AG76" s="67"/>
    </row>
    <row r="77" spans="1:33">
      <c r="Y77" s="62">
        <v>4</v>
      </c>
      <c r="Z77" s="63">
        <v>30</v>
      </c>
      <c r="AA77" s="63">
        <v>3</v>
      </c>
      <c r="AB77" s="64" t="s">
        <v>76</v>
      </c>
      <c r="AC77" s="65"/>
      <c r="AD77" s="65"/>
      <c r="AE77" s="66">
        <f t="shared" si="25"/>
        <v>40634</v>
      </c>
      <c r="AF77" s="63">
        <f t="shared" si="24"/>
        <v>6</v>
      </c>
      <c r="AG77" s="67"/>
    </row>
    <row r="78" spans="1:33">
      <c r="Y78" s="62">
        <v>5</v>
      </c>
      <c r="Z78" s="63">
        <v>31</v>
      </c>
      <c r="AA78" s="63">
        <v>4</v>
      </c>
      <c r="AB78" s="64" t="s">
        <v>77</v>
      </c>
      <c r="AC78" s="65"/>
      <c r="AD78" s="65"/>
      <c r="AE78" s="66">
        <f t="shared" si="25"/>
        <v>40664</v>
      </c>
      <c r="AF78" s="63">
        <f t="shared" si="24"/>
        <v>1</v>
      </c>
      <c r="AG78" s="67"/>
    </row>
    <row r="79" spans="1:33">
      <c r="Y79" s="62">
        <v>6</v>
      </c>
      <c r="Z79" s="63">
        <v>30</v>
      </c>
      <c r="AA79" s="63">
        <v>5</v>
      </c>
      <c r="AB79" s="64" t="s">
        <v>78</v>
      </c>
      <c r="AC79" s="65"/>
      <c r="AD79" s="65"/>
      <c r="AE79" s="66">
        <f t="shared" si="25"/>
        <v>40695</v>
      </c>
      <c r="AF79" s="63">
        <f t="shared" si="24"/>
        <v>4</v>
      </c>
      <c r="AG79" s="67"/>
    </row>
    <row r="80" spans="1:33">
      <c r="Y80" s="62">
        <v>7</v>
      </c>
      <c r="Z80" s="63">
        <v>31</v>
      </c>
      <c r="AA80" s="63">
        <v>6</v>
      </c>
      <c r="AB80" s="64" t="s">
        <v>79</v>
      </c>
      <c r="AC80" s="65"/>
      <c r="AD80" s="65"/>
      <c r="AE80" s="66">
        <f t="shared" si="25"/>
        <v>40725</v>
      </c>
      <c r="AF80" s="63">
        <f t="shared" si="24"/>
        <v>6</v>
      </c>
      <c r="AG80" s="67"/>
    </row>
    <row r="81" spans="25:33">
      <c r="Y81" s="62">
        <v>8</v>
      </c>
      <c r="Z81" s="63">
        <v>31</v>
      </c>
      <c r="AA81" s="63">
        <v>7</v>
      </c>
      <c r="AB81" s="64" t="s">
        <v>80</v>
      </c>
      <c r="AC81" s="65"/>
      <c r="AD81" s="65"/>
      <c r="AE81" s="66">
        <f t="shared" si="25"/>
        <v>40756</v>
      </c>
      <c r="AF81" s="63">
        <f t="shared" si="24"/>
        <v>2</v>
      </c>
      <c r="AG81" s="67"/>
    </row>
    <row r="82" spans="25:33">
      <c r="Y82" s="62">
        <v>9</v>
      </c>
      <c r="Z82" s="63">
        <v>30</v>
      </c>
      <c r="AA82" s="63">
        <v>8</v>
      </c>
      <c r="AB82" s="64" t="s">
        <v>81</v>
      </c>
      <c r="AC82" s="65"/>
      <c r="AD82" s="65"/>
      <c r="AE82" s="66">
        <f t="shared" si="25"/>
        <v>40787</v>
      </c>
      <c r="AF82" s="63">
        <f t="shared" si="24"/>
        <v>5</v>
      </c>
      <c r="AG82" s="67"/>
    </row>
    <row r="83" spans="25:33">
      <c r="Y83" s="62">
        <v>10</v>
      </c>
      <c r="Z83" s="63">
        <v>31</v>
      </c>
      <c r="AA83" s="63">
        <v>9</v>
      </c>
      <c r="AB83" s="64" t="s">
        <v>82</v>
      </c>
      <c r="AC83" s="65"/>
      <c r="AD83" s="65"/>
      <c r="AE83" s="66">
        <f t="shared" si="25"/>
        <v>40817</v>
      </c>
      <c r="AF83" s="63">
        <f t="shared" si="24"/>
        <v>0</v>
      </c>
      <c r="AG83" s="67"/>
    </row>
    <row r="84" spans="25:33">
      <c r="Y84" s="62">
        <v>11</v>
      </c>
      <c r="Z84" s="63">
        <v>30</v>
      </c>
      <c r="AA84" s="63">
        <v>10</v>
      </c>
      <c r="AB84" s="64" t="s">
        <v>83</v>
      </c>
      <c r="AC84" s="65"/>
      <c r="AD84" s="65"/>
      <c r="AE84" s="66">
        <f t="shared" si="25"/>
        <v>40848</v>
      </c>
      <c r="AF84" s="63">
        <f t="shared" si="24"/>
        <v>3</v>
      </c>
      <c r="AG84" s="67"/>
    </row>
    <row r="85" spans="25:33">
      <c r="Y85" s="62">
        <v>12</v>
      </c>
      <c r="Z85" s="63">
        <v>31</v>
      </c>
      <c r="AA85" s="63">
        <v>11</v>
      </c>
      <c r="AB85" s="64" t="s">
        <v>84</v>
      </c>
      <c r="AC85" s="65"/>
      <c r="AD85" s="65"/>
      <c r="AE85" s="66">
        <f t="shared" si="25"/>
        <v>40878</v>
      </c>
      <c r="AF85" s="63">
        <f t="shared" si="24"/>
        <v>5</v>
      </c>
      <c r="AG85" s="67"/>
    </row>
    <row r="86" spans="25:33">
      <c r="Y86" s="68"/>
      <c r="Z86" s="65"/>
      <c r="AA86" s="65"/>
      <c r="AB86" s="65"/>
      <c r="AC86" s="65"/>
      <c r="AD86" s="65"/>
      <c r="AE86" s="65"/>
      <c r="AF86" s="65"/>
      <c r="AG86" s="67"/>
    </row>
    <row r="87" spans="25:33">
      <c r="Y87" s="69" t="s">
        <v>85</v>
      </c>
      <c r="Z87" s="70">
        <v>1</v>
      </c>
      <c r="AA87" s="70">
        <v>2</v>
      </c>
      <c r="AB87" s="70">
        <v>3</v>
      </c>
      <c r="AC87" s="70">
        <v>4</v>
      </c>
      <c r="AD87" s="70">
        <v>5</v>
      </c>
      <c r="AE87" s="70">
        <v>6</v>
      </c>
      <c r="AF87" s="70">
        <v>0</v>
      </c>
      <c r="AG87" s="67"/>
    </row>
    <row r="88" spans="25:33" ht="13.5" thickBot="1">
      <c r="Y88" s="71" t="s">
        <v>86</v>
      </c>
      <c r="Z88" s="72">
        <f>IF(O21&gt;199,O21-1900,O21)</f>
        <v>111</v>
      </c>
      <c r="AA88" s="73"/>
      <c r="AB88" s="73"/>
      <c r="AC88" s="73"/>
      <c r="AD88" s="73"/>
      <c r="AE88" s="73"/>
      <c r="AF88" s="73"/>
      <c r="AG88" s="74"/>
    </row>
    <row r="89" spans="25:33" ht="13.5" thickTop="1"/>
  </sheetData>
  <sheetProtection sheet="1" objects="1" scenarios="1"/>
  <mergeCells count="1">
    <mergeCell ref="O21:P21"/>
  </mergeCells>
  <phoneticPr fontId="6" type="noConversion"/>
  <printOptions horizontalCentered="1" gridLinesSet="0"/>
  <pageMargins left="0.5" right="0.5" top="0.5" bottom="0.55000000000000004" header="0.49212598499999999" footer="0.49212598499999999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4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Orçamento</vt:lpstr>
      <vt:lpstr>Gráficos</vt:lpstr>
      <vt:lpstr>Anual</vt:lpstr>
      <vt:lpstr>Ano</vt:lpstr>
      <vt:lpstr>Para Onde</vt:lpstr>
      <vt:lpstr>Bancos</vt:lpstr>
      <vt:lpstr>Ano!Area_de_impressao</vt:lpstr>
      <vt:lpstr>Orçamento!Area_de_impressao</vt:lpstr>
      <vt:lpstr>DAYINDX</vt:lpstr>
      <vt:lpstr>Orçamento!Titulos_de_impressao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Elias</cp:lastModifiedBy>
  <cp:lastPrinted>2000-11-18T14:23:06Z</cp:lastPrinted>
  <dcterms:created xsi:type="dcterms:W3CDTF">1997-01-04T17:06:19Z</dcterms:created>
  <dcterms:modified xsi:type="dcterms:W3CDTF">2013-11-02T21:57:31Z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989609217</vt:i4>
  </property>
  <property fmtid="{D5CDD505-2E9C-101B-9397-08002B2CF9AE}" pid="3" name="_EmailSubject">
    <vt:lpwstr>Fabiano Calil - Gestão Financeira Pessoal: TESTE</vt:lpwstr>
  </property>
  <property fmtid="{D5CDD505-2E9C-101B-9397-08002B2CF9AE}" pid="4" name="_AuthorEmail">
    <vt:lpwstr>fabiano@fabianocalil.com.br</vt:lpwstr>
  </property>
  <property fmtid="{D5CDD505-2E9C-101B-9397-08002B2CF9AE}" pid="5" name="_AuthorEmailDisplayName">
    <vt:lpwstr>Fabiano Calil</vt:lpwstr>
  </property>
  <property fmtid="{D5CDD505-2E9C-101B-9397-08002B2CF9AE}" pid="6" name="_PreviousAdHocReviewCycleID">
    <vt:i4>1124064397</vt:i4>
  </property>
  <property fmtid="{D5CDD505-2E9C-101B-9397-08002B2CF9AE}" pid="7" name="_ReviewingToolsShownOnce">
    <vt:lpwstr/>
  </property>
</Properties>
</file>